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2" yWindow="-12" windowWidth="23064" windowHeight="4776"/>
  </bookViews>
  <sheets>
    <sheet name="填表說明" sheetId="10" r:id="rId1"/>
    <sheet name="估算原則(必填)" sheetId="12" r:id="rId2"/>
    <sheet name="預算明細(必填)" sheetId="1" r:id="rId3"/>
    <sheet name="概算表" sheetId="6" r:id="rId4"/>
    <sheet name="分析表1" sheetId="4" r:id="rId5"/>
    <sheet name="分析表2" sheetId="9" r:id="rId6"/>
    <sheet name="對照表" sheetId="2" state="hidden" r:id="rId7"/>
  </sheets>
  <definedNames>
    <definedName name="_xlnm._FilterDatabase" localSheetId="2" hidden="1">'預算明細(必填)'!$A$2:$L$204</definedName>
    <definedName name="小額軟體021504">對照表!$M$2:$M$3</definedName>
    <definedName name="計畫別">對照表!$A$2:$A$5</definedName>
    <definedName name="單位">對照表!$C$2:$C$20</definedName>
    <definedName name="雲端服務費021503">對照表!$L$2</definedName>
    <definedName name="經常門">對照表!$F$2:$F$7</definedName>
    <definedName name="經費用途">對照表!#REF!</definedName>
    <definedName name="經費屬性">對照表!$B$2:$B$5</definedName>
    <definedName name="經資門">對照表!$D$2:$D$3</definedName>
    <definedName name="資本門">對照表!$E$2:$E$4</definedName>
    <definedName name="資訊系統開發費030607">對照表!$I$2:$I$9</definedName>
    <definedName name="資訊設備租金021502">對照表!$K$2</definedName>
    <definedName name="資訊軟體購置費030606">對照表!$H$2:$H$2</definedName>
    <definedName name="資訊硬體設備費030601">對照表!$G$2:$G$13</definedName>
    <definedName name="資訊操作維護費021501">對照表!$J$2:$J$21</definedName>
    <definedName name="電腦用品及耗材費027101">對照表!$O$2:$O$2</definedName>
    <definedName name="數據或網路通訊費020301">對照表!$N$2:$N$2</definedName>
    <definedName name="數據通訊費020301">對照表!$N$2</definedName>
  </definedNames>
  <calcPr calcId="145621"/>
  <pivotCaches>
    <pivotCache cacheId="11" r:id="rId8"/>
  </pivotCaches>
</workbook>
</file>

<file path=xl/calcChain.xml><?xml version="1.0" encoding="utf-8"?>
<calcChain xmlns="http://schemas.openxmlformats.org/spreadsheetml/2006/main">
  <c r="J3" i="12" l="1"/>
  <c r="C26" i="12" l="1"/>
  <c r="C28" i="12" s="1"/>
  <c r="I10" i="12"/>
  <c r="H10" i="12"/>
  <c r="E10" i="12"/>
  <c r="J9" i="12"/>
  <c r="J8" i="12"/>
  <c r="J7" i="12"/>
  <c r="J6" i="12"/>
  <c r="J5" i="12"/>
  <c r="J4" i="12"/>
  <c r="J10" i="12" l="1"/>
  <c r="D4" i="12"/>
  <c r="F4" i="12" s="1"/>
  <c r="D9" i="12"/>
  <c r="F9" i="12" s="1"/>
  <c r="D6" i="12"/>
  <c r="F6" i="12" s="1"/>
  <c r="D3" i="12"/>
  <c r="F3" i="12" s="1"/>
  <c r="D8" i="12"/>
  <c r="F8" i="12" s="1"/>
  <c r="D5" i="12"/>
  <c r="F5" i="12" s="1"/>
  <c r="D7" i="12"/>
  <c r="F7" i="12" s="1"/>
  <c r="F16" i="6"/>
  <c r="E16" i="6"/>
  <c r="F10" i="12" l="1"/>
  <c r="K3" i="1"/>
  <c r="G7" i="6"/>
  <c r="G11" i="6"/>
  <c r="G12" i="6"/>
  <c r="G10" i="6"/>
  <c r="G9" i="6"/>
  <c r="G13" i="6"/>
  <c r="K190" i="1" l="1"/>
  <c r="K191" i="1"/>
  <c r="A1" i="6" l="1"/>
  <c r="K28" i="1" l="1"/>
  <c r="K27" i="1"/>
  <c r="K203" i="1" l="1"/>
  <c r="K202" i="1"/>
  <c r="K201" i="1"/>
  <c r="K200" i="1"/>
  <c r="K199" i="1"/>
  <c r="K198" i="1"/>
  <c r="K197" i="1"/>
  <c r="K196" i="1"/>
  <c r="K195" i="1"/>
  <c r="K194" i="1"/>
  <c r="K193" i="1"/>
  <c r="K192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204" i="1" l="1"/>
  <c r="G8" i="6"/>
  <c r="G15" i="6" l="1"/>
  <c r="G16" i="6" s="1"/>
</calcChain>
</file>

<file path=xl/sharedStrings.xml><?xml version="1.0" encoding="utf-8"?>
<sst xmlns="http://schemas.openxmlformats.org/spreadsheetml/2006/main" count="425" uniqueCount="233">
  <si>
    <t>科目別</t>
  </si>
  <si>
    <t>單位</t>
  </si>
  <si>
    <t>計畫別</t>
    <phoneticPr fontId="1" type="noConversion"/>
  </si>
  <si>
    <t>說明(註明計算基礎或參考型號等)
*如需區分預算編列所屬部門請於此欄位說明</t>
    <phoneticPr fontId="1" type="noConversion"/>
  </si>
  <si>
    <t>計畫別</t>
    <phoneticPr fontId="1" type="noConversion"/>
  </si>
  <si>
    <t>1-1.個人電腦、印表機、筆記型電腦</t>
    <phoneticPr fontId="1" type="noConversion"/>
  </si>
  <si>
    <t>1-2.個人使用之套裝軟體</t>
    <phoneticPr fontId="1" type="noConversion"/>
  </si>
  <si>
    <t>科技計畫</t>
    <phoneticPr fontId="1" type="noConversion"/>
  </si>
  <si>
    <t>1-3.機房維運</t>
    <phoneticPr fontId="1" type="noConversion"/>
  </si>
  <si>
    <t>1-4.網路設備</t>
    <phoneticPr fontId="1" type="noConversion"/>
  </si>
  <si>
    <t>1-5.伺服器</t>
    <phoneticPr fontId="1" type="noConversion"/>
  </si>
  <si>
    <t>1-6.儲存設備</t>
    <phoneticPr fontId="1" type="noConversion"/>
  </si>
  <si>
    <t>1-8.郵件服務系統</t>
    <phoneticPr fontId="1" type="noConversion"/>
  </si>
  <si>
    <t>1-9.單一簽入</t>
    <phoneticPr fontId="1" type="noConversion"/>
  </si>
  <si>
    <t>1-7.資安防護</t>
  </si>
  <si>
    <t>1-7.資安防護</t>
    <phoneticPr fontId="1" type="noConversion"/>
  </si>
  <si>
    <t>基本需求</t>
    <phoneticPr fontId="1" type="noConversion"/>
  </si>
  <si>
    <t>公共建設</t>
    <phoneticPr fontId="1" type="noConversion"/>
  </si>
  <si>
    <t>經費用途</t>
    <phoneticPr fontId="1" type="noConversion"/>
  </si>
  <si>
    <t>1-99.其他(不含業務和共用整合資訊系統)</t>
  </si>
  <si>
    <t>1-99.其他(不含業務和共用整合資訊系統)</t>
    <phoneticPr fontId="1" type="noConversion"/>
  </si>
  <si>
    <t>單位</t>
    <phoneticPr fontId="1" type="noConversion"/>
  </si>
  <si>
    <t>組</t>
    <phoneticPr fontId="1" type="noConversion"/>
  </si>
  <si>
    <t>式</t>
    <phoneticPr fontId="1" type="noConversion"/>
  </si>
  <si>
    <t>套</t>
    <phoneticPr fontId="1" type="noConversion"/>
  </si>
  <si>
    <t>台</t>
    <phoneticPr fontId="1" type="noConversion"/>
  </si>
  <si>
    <t>授權數</t>
    <phoneticPr fontId="1" type="noConversion"/>
  </si>
  <si>
    <t>月</t>
    <phoneticPr fontId="1" type="noConversion"/>
  </si>
  <si>
    <t>次</t>
    <phoneticPr fontId="1" type="noConversion"/>
  </si>
  <si>
    <t>年</t>
    <phoneticPr fontId="1" type="noConversion"/>
  </si>
  <si>
    <t>1-1.個人電腦、印表機、筆記型電腦</t>
  </si>
  <si>
    <t>總計</t>
  </si>
  <si>
    <t>經費屬性</t>
    <phoneticPr fontId="1" type="noConversion"/>
  </si>
  <si>
    <t>經資門</t>
    <phoneticPr fontId="1" type="noConversion"/>
  </si>
  <si>
    <t>資本門</t>
  </si>
  <si>
    <t>資本門</t>
    <phoneticPr fontId="1" type="noConversion"/>
  </si>
  <si>
    <t>經常門</t>
  </si>
  <si>
    <t>經資門</t>
    <phoneticPr fontId="1" type="noConversion"/>
  </si>
  <si>
    <t>項目</t>
  </si>
  <si>
    <t>1-2.個人使用之套裝軟體</t>
  </si>
  <si>
    <t>1-3.機房維運</t>
  </si>
  <si>
    <t>1-4.網路設備</t>
  </si>
  <si>
    <t>1-5.伺服器</t>
  </si>
  <si>
    <t>1-6.儲存設備</t>
  </si>
  <si>
    <t>預算用途別科目(千元)</t>
  </si>
  <si>
    <t>前年度</t>
    <phoneticPr fontId="1" type="noConversion"/>
  </si>
  <si>
    <t>合計</t>
    <phoneticPr fontId="1" type="noConversion"/>
  </si>
  <si>
    <t>經常門</t>
    <phoneticPr fontId="1" type="noConversion"/>
  </si>
  <si>
    <t>資訊硬體設備費030601</t>
  </si>
  <si>
    <t>資訊硬體設備費030601</t>
    <phoneticPr fontId="1" type="noConversion"/>
  </si>
  <si>
    <t>資訊軟體購置費030606</t>
  </si>
  <si>
    <t>資訊軟體購置費030606</t>
    <phoneticPr fontId="1" type="noConversion"/>
  </si>
  <si>
    <t>資訊系統開發費030607</t>
  </si>
  <si>
    <t>資訊系統開發費030607</t>
    <phoneticPr fontId="1" type="noConversion"/>
  </si>
  <si>
    <t>資訊操作維護費021501</t>
  </si>
  <si>
    <t>資訊操作維護費021501</t>
    <phoneticPr fontId="1" type="noConversion"/>
  </si>
  <si>
    <t>資訊設備租金021502</t>
  </si>
  <si>
    <t>資訊設備租金021502</t>
    <phoneticPr fontId="1" type="noConversion"/>
  </si>
  <si>
    <t>數據或網路通訊費020301</t>
  </si>
  <si>
    <t>電腦用品及耗材費027101</t>
  </si>
  <si>
    <t>電腦用品及耗材費027101</t>
    <phoneticPr fontId="1" type="noConversion"/>
  </si>
  <si>
    <t>1-8.郵件服務系統</t>
  </si>
  <si>
    <t>基本需求</t>
  </si>
  <si>
    <t>一般行政</t>
  </si>
  <si>
    <t>公共建設</t>
  </si>
  <si>
    <t>1-10.系統工具軟體</t>
  </si>
  <si>
    <t>1-10.系統工具軟體</t>
    <phoneticPr fontId="1" type="noConversion"/>
  </si>
  <si>
    <t>個</t>
    <phoneticPr fontId="1" type="noConversion"/>
  </si>
  <si>
    <t>科技計畫</t>
  </si>
  <si>
    <t>1-9.單一簽入</t>
  </si>
  <si>
    <t>概算數(A)</t>
  </si>
  <si>
    <t>預算數(B)</t>
    <phoneticPr fontId="1" type="noConversion"/>
  </si>
  <si>
    <t>決算數(C)</t>
    <phoneticPr fontId="1" type="noConversion"/>
  </si>
  <si>
    <t>比較數</t>
    <phoneticPr fontId="1" type="noConversion"/>
  </si>
  <si>
    <t>(A)-(B)</t>
    <phoneticPr fontId="1" type="noConversion"/>
  </si>
  <si>
    <t>序號</t>
    <phoneticPr fontId="1" type="noConversion"/>
  </si>
  <si>
    <t>說明</t>
    <phoneticPr fontId="1" type="noConversion"/>
  </si>
  <si>
    <t>新增</t>
    <phoneticPr fontId="1" type="noConversion"/>
  </si>
  <si>
    <t>(空白)</t>
  </si>
  <si>
    <t>經資門</t>
  </si>
  <si>
    <t>以下資料表刷新方式：[資料]→[全部重新整理]→[全部重新整理]</t>
    <phoneticPr fontId="1" type="noConversion"/>
  </si>
  <si>
    <r>
      <rPr>
        <sz val="12"/>
        <color rgb="FFFF0000"/>
        <rFont val="標楷體"/>
        <family val="4"/>
        <charset val="136"/>
      </rPr>
      <t>數據通訊費(020301)</t>
    </r>
    <r>
      <rPr>
        <sz val="12"/>
        <color theme="1"/>
        <rFont val="標楷體"/>
        <family val="4"/>
        <charset val="136"/>
      </rPr>
      <t>：指使用數據交換、網路通訊等費用屬之。</t>
    </r>
    <phoneticPr fontId="1" type="noConversion"/>
  </si>
  <si>
    <r>
      <rPr>
        <sz val="12"/>
        <color rgb="FFFF0000"/>
        <rFont val="標楷體"/>
        <family val="4"/>
        <charset val="136"/>
      </rPr>
      <t>系統開發費(030607)</t>
    </r>
    <r>
      <rPr>
        <sz val="12"/>
        <color theme="1"/>
        <rFont val="標楷體"/>
        <family val="4"/>
        <charset val="136"/>
      </rPr>
      <t>：指委託廠商整體規劃、開發維護應用系統等相關費用屬之。</t>
    </r>
    <phoneticPr fontId="1" type="noConversion"/>
  </si>
  <si>
    <r>
      <rPr>
        <sz val="12"/>
        <color rgb="FFFF0000"/>
        <rFont val="標楷體"/>
        <family val="4"/>
        <charset val="136"/>
      </rPr>
      <t>個人使用之套裝軟體</t>
    </r>
    <r>
      <rPr>
        <sz val="12"/>
        <color theme="1"/>
        <rFont val="標楷體"/>
        <family val="4"/>
        <charset val="136"/>
      </rPr>
      <t>，如：辦公室軟體office、Adobe、visio等，隨機版請歸屬於原配置之硬體。</t>
    </r>
    <phoneticPr fontId="1" type="noConversion"/>
  </si>
  <si>
    <r>
      <rPr>
        <sz val="12"/>
        <color rgb="FFFF0000"/>
        <rFont val="標楷體"/>
        <family val="4"/>
        <charset val="136"/>
      </rPr>
      <t>機房維運</t>
    </r>
    <r>
      <rPr>
        <sz val="12"/>
        <color theme="1"/>
        <rFont val="標楷體"/>
        <family val="4"/>
        <charset val="136"/>
      </rPr>
      <t>：係指機房消防、空調、防火及環控等設施之建置與維運，IDC租用，機房委外營運等。</t>
    </r>
    <phoneticPr fontId="1" type="noConversion"/>
  </si>
  <si>
    <r>
      <rPr>
        <sz val="12"/>
        <color rgb="FFFF0000"/>
        <rFont val="標楷體"/>
        <family val="4"/>
        <charset val="136"/>
      </rPr>
      <t>系統工具軟體</t>
    </r>
    <r>
      <rPr>
        <sz val="12"/>
        <color theme="1"/>
        <rFont val="標楷體"/>
        <family val="4"/>
        <charset val="136"/>
      </rPr>
      <t>：係指安裝於伺服器提供多人共用之軟體，如：SAS、DBMS及CAD等。</t>
    </r>
    <phoneticPr fontId="1" type="noConversion"/>
  </si>
  <si>
    <r>
      <t xml:space="preserve">數量
</t>
    </r>
    <r>
      <rPr>
        <sz val="10"/>
        <color theme="1"/>
        <rFont val="標楷體"/>
        <family val="4"/>
        <charset val="136"/>
      </rPr>
      <t>(A)</t>
    </r>
    <phoneticPr fontId="1" type="noConversion"/>
  </si>
  <si>
    <r>
      <t xml:space="preserve">單價
(千元)
</t>
    </r>
    <r>
      <rPr>
        <sz val="10"/>
        <color theme="1"/>
        <rFont val="標楷體"/>
        <family val="4"/>
        <charset val="136"/>
      </rPr>
      <t>(B)</t>
    </r>
    <phoneticPr fontId="1" type="noConversion"/>
  </si>
  <si>
    <r>
      <t xml:space="preserve">金額
(千元)
</t>
    </r>
    <r>
      <rPr>
        <sz val="10"/>
        <color theme="1"/>
        <rFont val="標楷體"/>
        <family val="4"/>
        <charset val="136"/>
      </rPr>
      <t>(A*B)</t>
    </r>
    <phoneticPr fontId="1" type="noConversion"/>
  </si>
  <si>
    <t>預算用途別科目</t>
  </si>
  <si>
    <t>本年度</t>
    <phoneticPr fontId="1" type="noConversion"/>
  </si>
  <si>
    <t>(千元)</t>
    <phoneticPr fontId="1" type="noConversion"/>
  </si>
  <si>
    <t>(千元)</t>
    <phoneticPr fontId="1" type="noConversion"/>
  </si>
  <si>
    <t>計畫分類</t>
  </si>
  <si>
    <r>
      <t xml:space="preserve">計畫(或設備或系統)名稱
</t>
    </r>
    <r>
      <rPr>
        <sz val="9"/>
        <color rgb="FFFF0000"/>
        <rFont val="標楷體"/>
        <family val="4"/>
        <charset val="136"/>
      </rPr>
      <t>(若屬共用整合資訊系統，請於系統名稱後加註使用機關數目)</t>
    </r>
    <phoneticPr fontId="1" type="noConversion"/>
  </si>
  <si>
    <t>本資料表自動產生，資料刷新方式：[資料]→[全部重新整理]→[全部重新整理]</t>
  </si>
  <si>
    <t>本資料表自動產生，資料刷新方式：[資料]→[全部重新整理]→[全部重新整理]</t>
    <phoneticPr fontId="1" type="noConversion"/>
  </si>
  <si>
    <t xml:space="preserve">概算金額
</t>
  </si>
  <si>
    <t>概算金額</t>
  </si>
  <si>
    <t>(千元)</t>
    <phoneticPr fontId="1" type="noConversion"/>
  </si>
  <si>
    <t>上年度</t>
    <phoneticPr fontId="1" type="noConversion"/>
  </si>
  <si>
    <t>機關員額人數：          人</t>
    <phoneticPr fontId="1" type="noConversion"/>
  </si>
  <si>
    <t>1-12.網路通訊</t>
    <phoneticPr fontId="1" type="noConversion"/>
  </si>
  <si>
    <t>1-13.電腦耗材</t>
    <phoneticPr fontId="1" type="noConversion"/>
  </si>
  <si>
    <t>2-2X.業務資訊系統</t>
    <phoneticPr fontId="1" type="noConversion"/>
  </si>
  <si>
    <t>3-X.創新資訊應用</t>
    <phoneticPr fontId="1" type="noConversion"/>
  </si>
  <si>
    <r>
      <rPr>
        <sz val="12"/>
        <color rgb="FFFF0000"/>
        <rFont val="標楷體"/>
        <family val="4"/>
        <charset val="136"/>
      </rPr>
      <t>行政資訊系統</t>
    </r>
    <r>
      <rPr>
        <sz val="12"/>
        <color theme="1"/>
        <rFont val="標楷體"/>
        <family val="4"/>
        <charset val="136"/>
      </rPr>
      <t>：係指支援機關輔助單位工作者，如：WebHR、GBA、公文、差勤、知識管理；若屬多機關共用之系統，
              請開發機關於備註欄填列使用機關數目(包括分預算及單位預算機關)。</t>
    </r>
    <phoneticPr fontId="1" type="noConversion"/>
  </si>
  <si>
    <r>
      <rPr>
        <sz val="12"/>
        <color rgb="FFFF0000"/>
        <rFont val="標楷體"/>
        <family val="4"/>
        <charset val="136"/>
      </rPr>
      <t>業務資訊系統</t>
    </r>
    <r>
      <rPr>
        <sz val="12"/>
        <color theme="1"/>
        <rFont val="標楷體"/>
        <family val="4"/>
        <charset val="136"/>
      </rPr>
      <t>：係指支援機關業務單位工作或為民服務者，如：公路監理、戶政系統、報稅系統、WWW。</t>
    </r>
    <phoneticPr fontId="1" type="noConversion"/>
  </si>
  <si>
    <r>
      <rPr>
        <sz val="12"/>
        <color rgb="FFFF0000"/>
        <rFont val="標楷體"/>
        <family val="4"/>
        <charset val="136"/>
      </rPr>
      <t>創新資訊應用</t>
    </r>
    <r>
      <rPr>
        <sz val="12"/>
        <color theme="1"/>
        <rFont val="標楷體"/>
        <family val="4"/>
        <charset val="136"/>
      </rPr>
      <t>：係指經由引進新事物或技術，進而改變舊有系統的程序功能，並增加系統價值者;
              或運用資訊技術，建置創新型應用資訊系統，提升機關為民服務或行政管理效能者；
              若屬公共建設、科技發展及重要社會發展計畫等亦請填列於本項。</t>
    </r>
    <phoneticPr fontId="1" type="noConversion"/>
  </si>
  <si>
    <r>
      <t>各項資訊預算包括：建置、增修及維護等費用需求，</t>
    </r>
    <r>
      <rPr>
        <sz val="12"/>
        <color rgb="FFFF0000"/>
        <rFont val="標楷體"/>
        <family val="4"/>
        <charset val="136"/>
      </rPr>
      <t>若係本年度新增建置，請於[新增]欄位加註</t>
    </r>
    <r>
      <rPr>
        <b/>
        <sz val="12"/>
        <color rgb="FFFF0000"/>
        <rFont val="標楷體"/>
        <family val="4"/>
        <charset val="136"/>
      </rPr>
      <t>V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</si>
  <si>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t>2-199.行政資訊系統_其他</t>
    <phoneticPr fontId="1" type="noConversion"/>
  </si>
  <si>
    <r>
      <t>若資訊服務案中，包括本表所列多個項目，</t>
    </r>
    <r>
      <rPr>
        <b/>
        <sz val="12"/>
        <color theme="1"/>
        <rFont val="標楷體"/>
        <family val="4"/>
        <charset val="136"/>
      </rPr>
      <t>無法區分細項時</t>
    </r>
    <r>
      <rPr>
        <sz val="12"/>
        <color theme="1"/>
        <rFont val="標楷體"/>
        <family val="4"/>
        <charset val="136"/>
      </rPr>
      <t>，請填列於金額比例較大之項目，並於</t>
    </r>
    <r>
      <rPr>
        <b/>
        <sz val="12"/>
        <color theme="1"/>
        <rFont val="標楷體"/>
        <family val="4"/>
        <charset val="136"/>
      </rPr>
      <t>備註欄說明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</si>
  <si>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r>
      <t>資訊相關</t>
    </r>
    <r>
      <rPr>
        <sz val="12"/>
        <color rgb="FF000000"/>
        <rFont val="標楷體"/>
        <family val="4"/>
        <charset val="136"/>
      </rPr>
      <t>服務費用，請敘明委外項目及經費估算依據。</t>
    </r>
    <phoneticPr fontId="1" type="noConversion"/>
  </si>
  <si>
    <t>員額</t>
  </si>
  <si>
    <r>
      <t>「</t>
    </r>
    <r>
      <rPr>
        <b/>
        <sz val="12"/>
        <color rgb="FFFF0000"/>
        <rFont val="標楷體"/>
        <family val="4"/>
        <charset val="136"/>
      </rPr>
      <t>預算明細</t>
    </r>
    <r>
      <rPr>
        <sz val="12"/>
        <color theme="1"/>
        <rFont val="標楷體"/>
        <family val="4"/>
        <charset val="136"/>
      </rPr>
      <t>」工作表之注意事項如下：</t>
    </r>
    <phoneticPr fontId="1" type="noConversion"/>
  </si>
  <si>
    <r>
      <t>請填兩個工作表：「</t>
    </r>
    <r>
      <rPr>
        <b/>
        <sz val="12"/>
        <color rgb="FFFF0000"/>
        <rFont val="標楷體"/>
        <family val="4"/>
        <charset val="136"/>
      </rPr>
      <t>估算原則</t>
    </r>
    <r>
      <rPr>
        <sz val="12"/>
        <color theme="1"/>
        <rFont val="標楷體"/>
        <family val="4"/>
        <charset val="136"/>
      </rPr>
      <t>」與「</t>
    </r>
    <r>
      <rPr>
        <b/>
        <sz val="12"/>
        <color rgb="FFFF0000"/>
        <rFont val="標楷體"/>
        <family val="4"/>
        <charset val="136"/>
      </rPr>
      <t>預算明細</t>
    </r>
    <r>
      <rPr>
        <sz val="12"/>
        <color theme="1"/>
        <rFont val="標楷體"/>
        <family val="4"/>
        <charset val="136"/>
      </rPr>
      <t>」。</t>
    </r>
    <phoneticPr fontId="1" type="noConversion"/>
  </si>
  <si>
    <t>3-1</t>
    <phoneticPr fontId="1" type="noConversion"/>
  </si>
  <si>
    <t>3-2</t>
  </si>
  <si>
    <t>3-3</t>
  </si>
  <si>
    <t>3-5</t>
    <phoneticPr fontId="1" type="noConversion"/>
  </si>
  <si>
    <t>3-6</t>
    <phoneticPr fontId="1" type="noConversion"/>
  </si>
  <si>
    <t>3-7</t>
  </si>
  <si>
    <t>3-8</t>
  </si>
  <si>
    <t>3-9</t>
  </si>
  <si>
    <t>3-10</t>
  </si>
  <si>
    <t>3-11</t>
  </si>
  <si>
    <t>3-12</t>
  </si>
  <si>
    <t>3-13</t>
  </si>
  <si>
    <t>3-14</t>
  </si>
  <si>
    <t>1-10.系統工具軟體</t>
    <phoneticPr fontId="1" type="noConversion"/>
  </si>
  <si>
    <t>1-11.雲端服務(IaaS，PaaS)</t>
    <phoneticPr fontId="1" type="noConversion"/>
  </si>
  <si>
    <t>2-11.行政資訊系統_公文系統</t>
    <phoneticPr fontId="1" type="noConversion"/>
  </si>
  <si>
    <t>2-12.行政資訊系統_電子會議系統</t>
    <phoneticPr fontId="1" type="noConversion"/>
  </si>
  <si>
    <t>2-13.行政資訊系統_差勤系統</t>
    <phoneticPr fontId="1" type="noConversion"/>
  </si>
  <si>
    <t>2-14.行政資訊系統_薪資系統</t>
    <phoneticPr fontId="1" type="noConversion"/>
  </si>
  <si>
    <t>2-15.行政資訊系統_物品管理系統</t>
    <phoneticPr fontId="1" type="noConversion"/>
  </si>
  <si>
    <t>2-11.行政資訊系統_公文系統</t>
    <phoneticPr fontId="1" type="noConversion"/>
  </si>
  <si>
    <t>1-11.雲端服務(IaaS，PaaS)</t>
  </si>
  <si>
    <t>2-11.行政資訊系統_公文系統</t>
  </si>
  <si>
    <t>1-12.網路通訊</t>
  </si>
  <si>
    <t>1-13.電腦耗材</t>
  </si>
  <si>
    <t>2-12.行政資訊系統_電子會議系統</t>
  </si>
  <si>
    <t>2-13.行政資訊系統_差勤系統</t>
  </si>
  <si>
    <t>2-14.行政資訊系統_薪資系統</t>
  </si>
  <si>
    <t>2-15.行政資訊系統_物品管理系統</t>
  </si>
  <si>
    <t>2-199.行政資訊系統_其他</t>
  </si>
  <si>
    <t>2-2X.業務資訊系統</t>
  </si>
  <si>
    <t>3-X.創新資訊應用</t>
  </si>
  <si>
    <t>雲端服務費021503</t>
    <phoneticPr fontId="1" type="noConversion"/>
  </si>
  <si>
    <t>雲端服務費021503</t>
  </si>
  <si>
    <t>雲端服務費021503</t>
    <phoneticPr fontId="1" type="noConversion"/>
  </si>
  <si>
    <t>雲端服務費021503</t>
    <phoneticPr fontId="1" type="noConversion"/>
  </si>
  <si>
    <t>雲端服務費    (021503)：指購買雲端服務之費用屬之。</t>
    <phoneticPr fontId="1" type="noConversion"/>
  </si>
  <si>
    <r>
      <rPr>
        <sz val="12"/>
        <color rgb="FFFF0000"/>
        <rFont val="標楷體"/>
        <family val="4"/>
        <charset val="136"/>
      </rPr>
      <t>資訊服務費(0215)</t>
    </r>
    <r>
      <rPr>
        <b/>
        <sz val="12"/>
        <color theme="1"/>
        <rFont val="標楷體"/>
        <family val="4"/>
        <charset val="136"/>
      </rPr>
      <t>：凡公務所需使用資訊操作、維修、</t>
    </r>
    <r>
      <rPr>
        <b/>
        <sz val="12"/>
        <color rgb="FFFF0000"/>
        <rFont val="標楷體"/>
        <family val="4"/>
        <charset val="136"/>
      </rPr>
      <t>購買雲端</t>
    </r>
    <r>
      <rPr>
        <b/>
        <sz val="12"/>
        <color theme="1"/>
        <rFont val="標楷體"/>
        <family val="4"/>
        <charset val="136"/>
      </rPr>
      <t>等服務費用或屬營業租賃性質之資訊設備租金屬之。</t>
    </r>
    <phoneticPr fontId="1" type="noConversion"/>
  </si>
  <si>
    <r>
      <rPr>
        <sz val="12"/>
        <color rgb="FFFF0000"/>
        <rFont val="標楷體"/>
        <family val="4"/>
        <charset val="136"/>
      </rPr>
      <t>消耗品    (027101)</t>
    </r>
    <r>
      <rPr>
        <sz val="12"/>
        <color theme="1"/>
        <rFont val="標楷體"/>
        <family val="4"/>
        <charset val="136"/>
      </rPr>
      <t>：指依財物標準分類所定除油料以外之消耗品，包括油脂、文具紙張、電腦及周邊設備可拆缷分別處理之耗材（如喇叭、磁片、碳粉匣等）、
                    衛生、水電器用品耗材、防護等用品及圖書、報章雜誌之購置費用屬之。</t>
    </r>
    <phoneticPr fontId="1" type="noConversion"/>
  </si>
  <si>
    <r>
      <rPr>
        <sz val="12"/>
        <color rgb="FFFF0000"/>
        <rFont val="標楷體"/>
        <family val="4"/>
        <charset val="136"/>
      </rPr>
      <t>資訊操作維護費(021501)</t>
    </r>
    <r>
      <rPr>
        <sz val="12"/>
        <color theme="1"/>
        <rFont val="標楷體"/>
        <family val="4"/>
        <charset val="136"/>
      </rPr>
      <t>：指向廠商購買資訊作業相關之設備保養、維修及操作等服務費用（如使用雲端服務）屬之。</t>
    </r>
    <phoneticPr fontId="1" type="noConversion"/>
  </si>
  <si>
    <r>
      <rPr>
        <sz val="12"/>
        <color rgb="FFFF0000"/>
        <rFont val="標楷體"/>
        <family val="4"/>
        <charset val="136"/>
      </rPr>
      <t>資訊設備租金  (021502)</t>
    </r>
    <r>
      <rPr>
        <sz val="12"/>
        <color theme="1"/>
        <rFont val="標楷體"/>
        <family val="4"/>
        <charset val="136"/>
      </rPr>
      <t>：指以營業租賃方式租用資訊硬體設備或使用外部資訊中心硬體服務（如使用雲端服務）之租金費用屬之。</t>
    </r>
    <phoneticPr fontId="1" type="noConversion"/>
  </si>
  <si>
    <r>
      <rPr>
        <sz val="12"/>
        <color rgb="FFFF0000"/>
        <rFont val="標楷體"/>
        <family val="4"/>
        <charset val="136"/>
      </rPr>
      <t>資訊軟硬體設備費(0306)</t>
    </r>
    <r>
      <rPr>
        <sz val="12"/>
        <color theme="1"/>
        <rFont val="標楷體"/>
        <family val="4"/>
        <charset val="136"/>
      </rPr>
      <t>：凡公務所需各項電腦設施、週邊設備、裝置（含一次購買時所配置之套裝軟體，如作業系統軟體，以及後續二年以上效益之軟體改版、
                        升級與應用系統開發規劃設計）及雲端服務等購置（含資本租賃）費用屬之。以及後續2年以上效益之軟體改版、升級與應用系統開發規劃
                        設計）等費用屬之。</t>
    </r>
    <phoneticPr fontId="1" type="noConversion"/>
  </si>
  <si>
    <r>
      <rPr>
        <sz val="12"/>
        <color rgb="FFFF0000"/>
        <rFont val="標楷體"/>
        <family val="4"/>
        <charset val="136"/>
      </rPr>
      <t>硬體設備費(030601)</t>
    </r>
    <r>
      <rPr>
        <sz val="12"/>
        <color theme="1"/>
        <rFont val="標楷體"/>
        <family val="4"/>
        <charset val="136"/>
      </rPr>
      <t>：指現購或以資本租賃方式購置電腦硬體設備（含不可分割之電腦軟體配備）及雲端服務相關費用屬之。</t>
    </r>
    <phoneticPr fontId="1" type="noConversion"/>
  </si>
  <si>
    <t>數據通訊費020301</t>
  </si>
  <si>
    <t>數據通訊費020301</t>
    <phoneticPr fontId="1" type="noConversion"/>
  </si>
  <si>
    <t>數據通訊費020301</t>
    <phoneticPr fontId="1" type="noConversion"/>
  </si>
  <si>
    <t>林業管理</t>
  </si>
  <si>
    <t>林業發展</t>
  </si>
  <si>
    <t>林業試驗研究</t>
  </si>
  <si>
    <r>
      <t>請逐項列明107年度擬設置之</t>
    </r>
    <r>
      <rPr>
        <b/>
        <sz val="12"/>
        <color theme="1"/>
        <rFont val="標楷體"/>
        <family val="4"/>
        <charset val="136"/>
      </rPr>
      <t>軟硬體設備名稱、單價、數量及用途。</t>
    </r>
    <phoneticPr fontId="1" type="noConversion"/>
  </si>
  <si>
    <t>3-4</t>
    <phoneticPr fontId="1" type="noConversion"/>
  </si>
  <si>
    <t>小額軟體      (021504)：指金額未達1萬元軟體購置費用。</t>
    <phoneticPr fontId="1" type="noConversion"/>
  </si>
  <si>
    <r>
      <rPr>
        <sz val="12"/>
        <color rgb="FFFF0000"/>
        <rFont val="標楷體"/>
        <family val="4"/>
        <charset val="136"/>
      </rPr>
      <t>軟體購置費(030606)</t>
    </r>
    <r>
      <rPr>
        <sz val="12"/>
        <color theme="1"/>
        <rFont val="標楷體"/>
        <family val="4"/>
        <charset val="136"/>
      </rPr>
      <t>：指購置市場現貨資訊軟體費用。</t>
    </r>
    <phoneticPr fontId="1" type="noConversion"/>
  </si>
  <si>
    <t>1-14.設備租用</t>
    <phoneticPr fontId="1" type="noConversion"/>
  </si>
  <si>
    <t>小額軟體021504</t>
    <phoneticPr fontId="1" type="noConversion"/>
  </si>
  <si>
    <t>小額軟體021504</t>
  </si>
  <si>
    <t>107年度資通訊基本軟硬體維運預算估算原則試算表(使用者端)</t>
  </si>
  <si>
    <t>(公務機關適用)</t>
    <phoneticPr fontId="15" type="noConversion"/>
  </si>
  <si>
    <t>編號</t>
    <phoneticPr fontId="15" type="noConversion"/>
  </si>
  <si>
    <t xml:space="preserve"> </t>
    <phoneticPr fontId="15" type="noConversion"/>
  </si>
  <si>
    <t>估算需求
總量
(1)</t>
    <phoneticPr fontId="15" type="noConversion"/>
  </si>
  <si>
    <t>個人設施/每人年分攤
(千元)
(2)=i</t>
    <phoneticPr fontId="15" type="noConversion"/>
  </si>
  <si>
    <r>
      <t xml:space="preserve">試算小計
(千元)
</t>
    </r>
    <r>
      <rPr>
        <b/>
        <sz val="9"/>
        <rFont val="標楷體"/>
        <family val="4"/>
        <charset val="136"/>
      </rPr>
      <t>(3)=(1)*(2)</t>
    </r>
    <phoneticPr fontId="15" type="noConversion"/>
  </si>
  <si>
    <t>107年
需求數量
(4)</t>
    <phoneticPr fontId="15" type="noConversion"/>
  </si>
  <si>
    <t>107年概算
(資本門)
(千元)
(5)</t>
    <phoneticPr fontId="15" type="noConversion"/>
  </si>
  <si>
    <t>說明</t>
  </si>
  <si>
    <t>個人電腦</t>
  </si>
  <si>
    <t>筆記型電腦</t>
  </si>
  <si>
    <t>需配置設備數/10</t>
  </si>
  <si>
    <t>電腦顯示器</t>
  </si>
  <si>
    <t>需配置設備數</t>
  </si>
  <si>
    <t>印表機</t>
  </si>
  <si>
    <t>需配置設備數/5</t>
  </si>
  <si>
    <t>文書編輯軟體</t>
  </si>
  <si>
    <t>電子郵件系統</t>
  </si>
  <si>
    <t>其他</t>
  </si>
  <si>
    <t>合計</t>
  </si>
  <si>
    <t>經常門請依需要以原設備購置費之一定比例(5~10%)估算維護費。</t>
  </si>
  <si>
    <t>(試算結果)</t>
  </si>
  <si>
    <t>機關名稱：</t>
  </si>
  <si>
    <t>數量</t>
  </si>
  <si>
    <t>1.職員</t>
  </si>
  <si>
    <t>備註</t>
  </si>
  <si>
    <r>
      <t>1.各機關應按實際需要於編列標準範圍內核實編列，若有特殊業務需要，得說明計列。 
2.估算原則中所提員額數計算方式係按明列於「預算員額明細表」之職員、警察、法警、駐警、工友、技工、駕駛、聘用、約僱、駐外僱員等員額，如於說明欄中，另列有以業務費支付之臨時人員、派遣人員及承攬人員，且未配置設備者，亦得依業務需要配置個人使用資訊設施，</t>
    </r>
    <r>
      <rPr>
        <sz val="12"/>
        <color indexed="10"/>
        <rFont val="標楷體"/>
        <family val="4"/>
        <charset val="136"/>
      </rPr>
      <t>非業務需要以十人共用為原則</t>
    </r>
    <r>
      <rPr>
        <sz val="12"/>
        <rFont val="標楷體"/>
        <family val="4"/>
        <charset val="136"/>
      </rPr>
      <t>。</t>
    </r>
  </si>
  <si>
    <t>2.警察</t>
  </si>
  <si>
    <t>3.法警</t>
  </si>
  <si>
    <t>4.駐警</t>
  </si>
  <si>
    <t>5.工友</t>
  </si>
  <si>
    <t>6.技工</t>
  </si>
  <si>
    <t>差異分析說明:</t>
  </si>
  <si>
    <t>7.駕駛</t>
  </si>
  <si>
    <t>8.聘用</t>
  </si>
  <si>
    <t>9.約僱</t>
  </si>
  <si>
    <t>10.駐外僱員</t>
  </si>
  <si>
    <t>員額數合計：</t>
  </si>
  <si>
    <t>前述員額中無業務需要配置資訊設備人數：</t>
  </si>
  <si>
    <t>需配置設備數：</t>
  </si>
  <si>
    <t>107年概算
(經常門)
(千元)
(6)</t>
    <phoneticPr fontId="15" type="noConversion"/>
  </si>
  <si>
    <r>
      <t xml:space="preserve">107年概算
(經資併計)
(千元)
</t>
    </r>
    <r>
      <rPr>
        <b/>
        <sz val="9"/>
        <rFont val="標楷體"/>
        <family val="4"/>
        <charset val="136"/>
      </rPr>
      <t>(7)=(5)+(6)</t>
    </r>
    <phoneticPr fontId="15" type="noConversion"/>
  </si>
  <si>
    <t>需配置設備數</t>
    <phoneticPr fontId="15" type="noConversion"/>
  </si>
  <si>
    <r>
      <t>1.每台</t>
    </r>
    <r>
      <rPr>
        <b/>
        <sz val="12"/>
        <color indexed="12"/>
        <rFont val="標楷體"/>
        <family val="4"/>
        <charset val="136"/>
      </rPr>
      <t>25,000元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(i=25/5千元)</t>
    </r>
    <r>
      <rPr>
        <sz val="12"/>
        <rFont val="標楷體"/>
        <family val="4"/>
        <charset val="136"/>
      </rPr>
      <t xml:space="preserve">
2.以員額人數1/5比例汰換為原則。
3.若以營業租賃方式租用時，得依此額度計列。</t>
    </r>
    <phoneticPr fontId="15" type="noConversion"/>
  </si>
  <si>
    <r>
      <t>1.每台</t>
    </r>
    <r>
      <rPr>
        <b/>
        <sz val="12"/>
        <color indexed="12"/>
        <rFont val="標楷體"/>
        <family val="4"/>
        <charset val="136"/>
      </rPr>
      <t>30,000元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(i=30/5千元)</t>
    </r>
    <r>
      <rPr>
        <sz val="12"/>
        <rFont val="標楷體"/>
        <family val="4"/>
        <charset val="136"/>
      </rPr>
      <t xml:space="preserve">
2.以公務共同使用為原則，並以員額人數1/10比例配置。
3.非共同使用之筆記型電腦應與個人電腦數量併計。</t>
    </r>
    <phoneticPr fontId="15" type="noConversion"/>
  </si>
  <si>
    <r>
      <t>每台</t>
    </r>
    <r>
      <rPr>
        <b/>
        <sz val="12"/>
        <color indexed="12"/>
        <rFont val="標楷體"/>
        <family val="4"/>
        <charset val="136"/>
      </rPr>
      <t>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(i=5/5千元)</t>
    </r>
    <phoneticPr fontId="15" type="noConversion"/>
  </si>
  <si>
    <r>
      <t>1.以員額人數1/5比例配置，並以公用為原則 。
2.每台</t>
    </r>
    <r>
      <rPr>
        <b/>
        <sz val="12"/>
        <color indexed="12"/>
        <rFont val="標楷體"/>
        <family val="4"/>
        <charset val="136"/>
      </rPr>
      <t>25,000元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(i=25/5千元)</t>
    </r>
    <r>
      <rPr>
        <sz val="12"/>
        <rFont val="標楷體"/>
        <family val="4"/>
        <charset val="136"/>
      </rPr>
      <t xml:space="preserve">
3.若以租賃方式租用印表機時，得依此額度計列。</t>
    </r>
    <phoneticPr fontId="15" type="noConversion"/>
  </si>
  <si>
    <r>
      <t>每套</t>
    </r>
    <r>
      <rPr>
        <b/>
        <sz val="12"/>
        <color indexed="12"/>
        <rFont val="標楷體"/>
        <family val="4"/>
        <charset val="136"/>
      </rPr>
      <t>15,000元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(i=15/5千元)</t>
    </r>
    <phoneticPr fontId="15" type="noConversion"/>
  </si>
  <si>
    <r>
      <t>一個帳號以</t>
    </r>
    <r>
      <rPr>
        <b/>
        <sz val="12"/>
        <color indexed="12"/>
        <rFont val="標楷體"/>
        <family val="4"/>
        <charset val="136"/>
      </rPr>
      <t>1,500元</t>
    </r>
    <r>
      <rPr>
        <sz val="12"/>
        <rFont val="標楷體"/>
        <family val="4"/>
        <charset val="136"/>
      </rPr>
      <t>估算。</t>
    </r>
    <r>
      <rPr>
        <b/>
        <sz val="12"/>
        <color indexed="12"/>
        <rFont val="標楷體"/>
        <family val="4"/>
        <charset val="136"/>
      </rPr>
      <t>(i=1.5千元)</t>
    </r>
    <phoneticPr fontId="15" type="noConversion"/>
  </si>
  <si>
    <r>
      <t>若貴機關已訂有估算原則之</t>
    </r>
    <r>
      <rPr>
        <b/>
        <sz val="12"/>
        <color indexed="58"/>
        <rFont val="標楷體"/>
        <family val="4"/>
        <charset val="136"/>
      </rPr>
      <t>資通設備</t>
    </r>
    <r>
      <rPr>
        <sz val="12"/>
        <rFont val="標楷體"/>
        <family val="4"/>
        <charset val="136"/>
      </rPr>
      <t>(可自行增加並說明)</t>
    </r>
    <phoneticPr fontId="15" type="noConversion"/>
  </si>
  <si>
    <t>(107編列數)</t>
    <phoneticPr fontId="15" type="noConversion"/>
  </si>
  <si>
    <r>
      <t>說明：請填入5個紅框內的資料(包含機關名稱、員額、107年編列數及需求數等)，並就</t>
    </r>
    <r>
      <rPr>
        <b/>
        <sz val="14"/>
        <color indexed="12"/>
        <rFont val="標楷體"/>
        <family val="4"/>
        <charset val="136"/>
      </rPr>
      <t>試算結果</t>
    </r>
    <r>
      <rPr>
        <sz val="14"/>
        <rFont val="標楷體"/>
        <family val="4"/>
        <charset val="136"/>
      </rPr>
      <t>與</t>
    </r>
    <r>
      <rPr>
        <b/>
        <sz val="14"/>
        <color indexed="12"/>
        <rFont val="標楷體"/>
        <family val="4"/>
        <charset val="136"/>
      </rPr>
      <t>編列數</t>
    </r>
    <r>
      <rPr>
        <sz val="14"/>
        <rFont val="標楷體"/>
        <family val="4"/>
        <charset val="136"/>
      </rPr>
      <t>進行差異分析說明。</t>
    </r>
    <phoneticPr fontId="15" type="noConversion"/>
  </si>
  <si>
    <t>1. ○○○○○○
2. ○○○○○○</t>
    <phoneticPr fontId="15" type="noConversion"/>
  </si>
  <si>
    <t>經費屬性</t>
    <phoneticPr fontId="1" type="noConversion"/>
  </si>
  <si>
    <r>
      <t>「</t>
    </r>
    <r>
      <rPr>
        <b/>
        <sz val="12"/>
        <color rgb="FFFF0000"/>
        <rFont val="標楷體"/>
        <family val="4"/>
        <charset val="136"/>
      </rPr>
      <t>估算原則</t>
    </r>
    <r>
      <rPr>
        <sz val="12"/>
        <color theme="1"/>
        <rFont val="標楷體"/>
        <family val="4"/>
        <charset val="136"/>
      </rPr>
      <t>」工作表，請填入</t>
    </r>
    <r>
      <rPr>
        <b/>
        <sz val="12"/>
        <color rgb="FFFF0000"/>
        <rFont val="標楷體"/>
        <family val="4"/>
        <charset val="136"/>
      </rPr>
      <t>5個紅框</t>
    </r>
    <r>
      <rPr>
        <sz val="12"/>
        <color theme="1"/>
        <rFont val="標楷體"/>
        <family val="4"/>
        <charset val="136"/>
      </rPr>
      <t>內的資料(機關名稱、員額、107需求數量及概算、差異分析說明等)，並就試算結果與107編列數進行差異分析說明。</t>
    </r>
    <phoneticPr fontId="1" type="noConversion"/>
  </si>
  <si>
    <t>農藥檢驗及登記管理</t>
  </si>
  <si>
    <t>特有生物研究</t>
  </si>
  <si>
    <t>漁業管理</t>
  </si>
  <si>
    <t>漁業發展</t>
  </si>
  <si>
    <t>漁業科技研究發展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</si>
</sst>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* #,##0\ ;\-* #,##0\ ;* \-#\ ;@\ "/>
  </numFmts>
  <fonts count="3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0"/>
      <color rgb="FF00B0F0"/>
      <name val="標楷體"/>
      <family val="4"/>
      <charset val="136"/>
    </font>
    <font>
      <sz val="12"/>
      <color rgb="FF00B0F0"/>
      <name val="標楷體"/>
      <family val="4"/>
      <charset val="136"/>
    </font>
    <font>
      <sz val="9"/>
      <color rgb="FFFF0000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indexed="12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58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1"/>
      <name val="標楷體"/>
      <family val="4"/>
      <charset val="136"/>
    </font>
    <font>
      <b/>
      <sz val="12"/>
      <color indexed="12"/>
      <name val="標楷體"/>
      <family val="4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rgb="FF7030A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9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7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10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thick">
        <color indexed="8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pivotButton="1" applyFont="1" applyBorder="1" applyAlignment="1">
      <alignment horizontal="center" vertical="center"/>
    </xf>
    <xf numFmtId="177" fontId="4" fillId="2" borderId="5" xfId="1" applyNumberFormat="1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7" fontId="4" fillId="2" borderId="6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7" fontId="4" fillId="2" borderId="7" xfId="1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3" borderId="1" xfId="0" applyFont="1" applyFill="1" applyBorder="1" applyProtection="1">
      <alignment vertical="center"/>
    </xf>
    <xf numFmtId="0" fontId="2" fillId="0" borderId="1" xfId="0" pivotButton="1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0" fillId="0" borderId="0" xfId="0" applyFill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left" vertical="center" wrapText="1" indent="3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176" fontId="9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7" fontId="2" fillId="0" borderId="0" xfId="1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7" fontId="4" fillId="2" borderId="10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quotePrefix="1" applyNumberFormat="1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3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77" fontId="2" fillId="0" borderId="34" xfId="1" applyNumberFormat="1" applyFont="1" applyBorder="1" applyAlignment="1">
      <alignment horizontal="left" vertical="center"/>
    </xf>
    <xf numFmtId="177" fontId="2" fillId="0" borderId="2" xfId="1" applyNumberFormat="1" applyFont="1" applyBorder="1" applyAlignment="1">
      <alignment horizontal="left" vertical="center"/>
    </xf>
    <xf numFmtId="177" fontId="4" fillId="2" borderId="2" xfId="1" applyNumberFormat="1" applyFont="1" applyFill="1" applyBorder="1" applyAlignment="1">
      <alignment horizontal="left" vertical="center"/>
    </xf>
    <xf numFmtId="177" fontId="4" fillId="2" borderId="35" xfId="1" applyNumberFormat="1" applyFont="1" applyFill="1" applyBorder="1" applyAlignment="1">
      <alignment horizontal="center" vertical="center"/>
    </xf>
    <xf numFmtId="177" fontId="2" fillId="6" borderId="1" xfId="1" applyNumberFormat="1" applyFont="1" applyFill="1" applyBorder="1">
      <alignment vertical="center"/>
    </xf>
    <xf numFmtId="0" fontId="29" fillId="0" borderId="1" xfId="0" applyFont="1" applyBorder="1" applyAlignment="1">
      <alignment horizontal="left" vertical="center" wrapText="1" indent="3"/>
    </xf>
    <xf numFmtId="177" fontId="2" fillId="6" borderId="5" xfId="1" applyNumberFormat="1" applyFont="1" applyFill="1" applyBorder="1">
      <alignment vertical="center"/>
    </xf>
    <xf numFmtId="0" fontId="2" fillId="0" borderId="9" xfId="0" applyFont="1" applyBorder="1">
      <alignment vertical="center"/>
    </xf>
    <xf numFmtId="177" fontId="2" fillId="0" borderId="9" xfId="0" applyNumberFormat="1" applyFont="1" applyBorder="1">
      <alignment vertical="center"/>
    </xf>
    <xf numFmtId="3" fontId="16" fillId="5" borderId="14" xfId="0" applyNumberFormat="1" applyFont="1" applyFill="1" applyBorder="1" applyAlignment="1" applyProtection="1">
      <alignment horizontal="right" vertical="center" wrapText="1"/>
      <protection locked="0"/>
    </xf>
    <xf numFmtId="3" fontId="16" fillId="5" borderId="15" xfId="0" applyNumberFormat="1" applyFont="1" applyFill="1" applyBorder="1" applyAlignment="1" applyProtection="1">
      <alignment horizontal="right" vertical="center" wrapText="1"/>
      <protection locked="0"/>
    </xf>
    <xf numFmtId="3" fontId="16" fillId="5" borderId="40" xfId="0" applyNumberFormat="1" applyFont="1" applyFill="1" applyBorder="1" applyAlignment="1" applyProtection="1">
      <alignment horizontal="right" vertical="center" wrapText="1"/>
      <protection locked="0"/>
    </xf>
    <xf numFmtId="3" fontId="16" fillId="5" borderId="17" xfId="0" applyNumberFormat="1" applyFont="1" applyFill="1" applyBorder="1" applyAlignment="1" applyProtection="1">
      <alignment horizontal="right" vertical="center" wrapText="1"/>
      <protection locked="0"/>
    </xf>
    <xf numFmtId="3" fontId="16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16" fillId="5" borderId="43" xfId="0" applyNumberFormat="1" applyFont="1" applyFill="1" applyBorder="1" applyAlignment="1" applyProtection="1">
      <alignment horizontal="right" vertical="center" wrapText="1"/>
      <protection locked="0"/>
    </xf>
    <xf numFmtId="3" fontId="16" fillId="5" borderId="18" xfId="0" applyNumberFormat="1" applyFont="1" applyFill="1" applyBorder="1" applyAlignment="1" applyProtection="1">
      <alignment horizontal="right" vertical="center" wrapText="1"/>
      <protection locked="0"/>
    </xf>
    <xf numFmtId="3" fontId="16" fillId="5" borderId="19" xfId="0" applyNumberFormat="1" applyFont="1" applyFill="1" applyBorder="1" applyAlignment="1" applyProtection="1">
      <alignment horizontal="right" vertical="center" wrapText="1"/>
      <protection locked="0"/>
    </xf>
    <xf numFmtId="3" fontId="16" fillId="5" borderId="45" xfId="0" applyNumberFormat="1" applyFont="1" applyFill="1" applyBorder="1" applyAlignment="1" applyProtection="1">
      <alignment horizontal="right" vertical="center" wrapText="1"/>
      <protection locked="0"/>
    </xf>
    <xf numFmtId="178" fontId="16" fillId="0" borderId="0" xfId="1" applyNumberFormat="1" applyFont="1" applyBorder="1" applyAlignment="1" applyProtection="1">
      <alignment vertical="center"/>
    </xf>
    <xf numFmtId="0" fontId="21" fillId="11" borderId="26" xfId="0" applyFont="1" applyFill="1" applyBorder="1" applyAlignment="1" applyProtection="1">
      <alignment horizontal="center" vertical="center"/>
      <protection locked="0"/>
    </xf>
    <xf numFmtId="0" fontId="21" fillId="11" borderId="27" xfId="0" applyFont="1" applyFill="1" applyBorder="1" applyAlignment="1" applyProtection="1">
      <alignment horizontal="center" vertical="center"/>
      <protection locked="0"/>
    </xf>
    <xf numFmtId="0" fontId="21" fillId="11" borderId="28" xfId="0" applyFont="1" applyFill="1" applyBorder="1" applyAlignment="1" applyProtection="1">
      <alignment horizontal="center" vertical="center"/>
      <protection locked="0"/>
    </xf>
    <xf numFmtId="0" fontId="21" fillId="11" borderId="3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6" fillId="0" borderId="1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center" vertical="top" wrapText="1"/>
    </xf>
    <xf numFmtId="0" fontId="21" fillId="0" borderId="22" xfId="0" applyFont="1" applyBorder="1" applyAlignment="1" applyProtection="1">
      <alignment horizontal="center" vertical="top" wrapText="1"/>
    </xf>
    <xf numFmtId="0" fontId="21" fillId="4" borderId="24" xfId="0" applyFont="1" applyFill="1" applyBorder="1" applyAlignment="1" applyProtection="1">
      <alignment horizontal="center" vertical="top" wrapText="1"/>
    </xf>
    <xf numFmtId="0" fontId="21" fillId="0" borderId="36" xfId="0" applyFont="1" applyBorder="1" applyAlignment="1" applyProtection="1">
      <alignment horizontal="center" vertical="top" wrapText="1"/>
    </xf>
    <xf numFmtId="0" fontId="21" fillId="0" borderId="37" xfId="0" applyFont="1" applyBorder="1" applyAlignment="1" applyProtection="1">
      <alignment horizontal="center" vertical="top" wrapText="1"/>
    </xf>
    <xf numFmtId="0" fontId="21" fillId="7" borderId="38" xfId="0" applyFont="1" applyFill="1" applyBorder="1" applyAlignment="1" applyProtection="1">
      <alignment horizontal="center" vertical="top" wrapText="1"/>
    </xf>
    <xf numFmtId="0" fontId="21" fillId="0" borderId="39" xfId="0" applyFont="1" applyBorder="1" applyAlignment="1" applyProtection="1">
      <alignment horizontal="center" vertical="top" wrapText="1"/>
    </xf>
    <xf numFmtId="0" fontId="16" fillId="0" borderId="12" xfId="0" applyFont="1" applyBorder="1" applyAlignment="1" applyProtection="1">
      <alignment vertical="center" wrapText="1"/>
    </xf>
    <xf numFmtId="0" fontId="21" fillId="0" borderId="4" xfId="0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vertical="center"/>
    </xf>
    <xf numFmtId="1" fontId="21" fillId="0" borderId="4" xfId="0" applyNumberFormat="1" applyFont="1" applyBorder="1" applyAlignment="1" applyProtection="1">
      <alignment horizontal="center" vertical="center"/>
    </xf>
    <xf numFmtId="4" fontId="16" fillId="0" borderId="4" xfId="0" applyNumberFormat="1" applyFont="1" applyBorder="1" applyAlignment="1" applyProtection="1">
      <alignment horizontal="right" vertical="center" wrapText="1"/>
    </xf>
    <xf numFmtId="3" fontId="16" fillId="8" borderId="34" xfId="0" applyNumberFormat="1" applyFont="1" applyFill="1" applyBorder="1" applyAlignment="1" applyProtection="1">
      <alignment horizontal="right" vertical="center" wrapText="1"/>
    </xf>
    <xf numFmtId="3" fontId="16" fillId="9" borderId="41" xfId="0" applyNumberFormat="1" applyFont="1" applyFill="1" applyBorder="1" applyAlignment="1" applyProtection="1">
      <alignment horizontal="right" vertical="center" wrapText="1"/>
    </xf>
    <xf numFmtId="0" fontId="16" fillId="0" borderId="42" xfId="0" applyFont="1" applyBorder="1" applyAlignment="1" applyProtection="1">
      <alignment vertical="top" wrapText="1"/>
    </xf>
    <xf numFmtId="0" fontId="16" fillId="0" borderId="13" xfId="0" applyFont="1" applyBorder="1" applyAlignment="1" applyProtection="1">
      <alignment vertical="center" wrapText="1"/>
    </xf>
    <xf numFmtId="0" fontId="21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/>
    </xf>
    <xf numFmtId="1" fontId="21" fillId="0" borderId="1" xfId="0" applyNumberFormat="1" applyFont="1" applyBorder="1" applyAlignment="1" applyProtection="1">
      <alignment horizontal="center" vertical="center"/>
    </xf>
    <xf numFmtId="4" fontId="16" fillId="0" borderId="1" xfId="0" applyNumberFormat="1" applyFont="1" applyBorder="1" applyAlignment="1" applyProtection="1">
      <alignment horizontal="right" vertical="center" wrapText="1"/>
    </xf>
    <xf numFmtId="3" fontId="16" fillId="8" borderId="2" xfId="0" applyNumberFormat="1" applyFont="1" applyFill="1" applyBorder="1" applyAlignment="1" applyProtection="1">
      <alignment horizontal="right" vertical="center" wrapText="1"/>
    </xf>
    <xf numFmtId="3" fontId="16" fillId="9" borderId="44" xfId="0" applyNumberFormat="1" applyFont="1" applyFill="1" applyBorder="1" applyAlignment="1" applyProtection="1">
      <alignment horizontal="right" vertical="center" wrapText="1"/>
    </xf>
    <xf numFmtId="0" fontId="16" fillId="0" borderId="16" xfId="0" applyFont="1" applyBorder="1" applyAlignment="1" applyProtection="1">
      <alignment vertical="top" wrapText="1"/>
    </xf>
    <xf numFmtId="0" fontId="21" fillId="0" borderId="5" xfId="0" applyFont="1" applyBorder="1" applyAlignment="1" applyProtection="1">
      <alignment vertical="center" wrapText="1"/>
    </xf>
    <xf numFmtId="4" fontId="16" fillId="0" borderId="5" xfId="0" applyNumberFormat="1" applyFont="1" applyBorder="1" applyAlignment="1" applyProtection="1">
      <alignment horizontal="right" vertical="center" wrapText="1"/>
    </xf>
    <xf numFmtId="3" fontId="16" fillId="9" borderId="46" xfId="0" applyNumberFormat="1" applyFont="1" applyFill="1" applyBorder="1" applyAlignment="1" applyProtection="1">
      <alignment horizontal="right" vertical="center" wrapText="1"/>
    </xf>
    <xf numFmtId="0" fontId="16" fillId="0" borderId="20" xfId="0" applyFont="1" applyBorder="1" applyAlignment="1" applyProtection="1">
      <alignment vertical="top" wrapText="1"/>
    </xf>
    <xf numFmtId="0" fontId="16" fillId="0" borderId="21" xfId="0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4" fontId="16" fillId="0" borderId="22" xfId="0" applyNumberFormat="1" applyFont="1" applyBorder="1" applyAlignment="1" applyProtection="1">
      <alignment horizontal="center" vertical="center" wrapText="1"/>
    </xf>
    <xf numFmtId="3" fontId="21" fillId="8" borderId="24" xfId="0" applyNumberFormat="1" applyFont="1" applyFill="1" applyBorder="1" applyAlignment="1" applyProtection="1">
      <alignment horizontal="center" vertical="center" wrapText="1"/>
    </xf>
    <xf numFmtId="3" fontId="21" fillId="0" borderId="47" xfId="0" applyNumberFormat="1" applyFont="1" applyBorder="1" applyAlignment="1" applyProtection="1">
      <alignment horizontal="center" vertical="center" wrapText="1"/>
    </xf>
    <xf numFmtId="3" fontId="21" fillId="0" borderId="48" xfId="0" applyNumberFormat="1" applyFont="1" applyBorder="1" applyAlignment="1" applyProtection="1">
      <alignment horizontal="center" vertical="center" wrapText="1"/>
    </xf>
    <xf numFmtId="3" fontId="21" fillId="0" borderId="49" xfId="0" applyNumberFormat="1" applyFont="1" applyFill="1" applyBorder="1" applyAlignment="1" applyProtection="1">
      <alignment horizontal="center" vertical="center" wrapText="1"/>
    </xf>
    <xf numFmtId="3" fontId="21" fillId="7" borderId="50" xfId="0" applyNumberFormat="1" applyFont="1" applyFill="1" applyBorder="1" applyAlignment="1" applyProtection="1">
      <alignment horizontal="center" vertical="center" wrapText="1"/>
    </xf>
    <xf numFmtId="0" fontId="24" fillId="0" borderId="25" xfId="0" applyFont="1" applyBorder="1" applyAlignment="1" applyProtection="1">
      <alignment horizontal="left" vertical="center" wrapText="1"/>
    </xf>
    <xf numFmtId="0" fontId="16" fillId="0" borderId="0" xfId="0" applyFo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 wrapText="1"/>
    </xf>
    <xf numFmtId="0" fontId="16" fillId="0" borderId="0" xfId="0" applyFont="1" applyBorder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0" fontId="16" fillId="10" borderId="33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horizontal="right" vertical="center"/>
    </xf>
    <xf numFmtId="0" fontId="27" fillId="0" borderId="0" xfId="0" applyFont="1" applyProtection="1">
      <alignment vertical="center"/>
    </xf>
    <xf numFmtId="0" fontId="21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right" vertical="center"/>
    </xf>
    <xf numFmtId="3" fontId="21" fillId="7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21" fillId="0" borderId="32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right" vertical="center"/>
    </xf>
    <xf numFmtId="0" fontId="2" fillId="0" borderId="5" xfId="0" quotePrefix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2" fillId="0" borderId="3" xfId="0" quotePrefix="1" applyFont="1" applyBorder="1" applyAlignment="1">
      <alignment horizontal="right" vertical="center" wrapText="1"/>
    </xf>
    <xf numFmtId="0" fontId="2" fillId="0" borderId="4" xfId="0" quotePrefix="1" applyFont="1" applyBorder="1" applyAlignment="1">
      <alignment horizontal="right" vertical="center" wrapText="1"/>
    </xf>
    <xf numFmtId="0" fontId="30" fillId="0" borderId="11" xfId="0" applyFont="1" applyBorder="1" applyAlignment="1" applyProtection="1">
      <alignment horizontal="center" vertical="center"/>
    </xf>
    <xf numFmtId="0" fontId="27" fillId="5" borderId="31" xfId="0" applyFont="1" applyFill="1" applyBorder="1" applyAlignment="1" applyProtection="1">
      <alignment vertical="center"/>
      <protection locked="0"/>
    </xf>
    <xf numFmtId="0" fontId="26" fillId="1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5" borderId="51" xfId="0" applyFont="1" applyFill="1" applyBorder="1" applyAlignment="1" applyProtection="1">
      <alignment horizontal="left" vertical="top" wrapText="1"/>
      <protection locked="0"/>
    </xf>
    <xf numFmtId="0" fontId="16" fillId="5" borderId="29" xfId="0" applyFont="1" applyFill="1" applyBorder="1" applyAlignment="1" applyProtection="1">
      <alignment horizontal="left" vertical="top"/>
      <protection locked="0"/>
    </xf>
    <xf numFmtId="0" fontId="16" fillId="5" borderId="52" xfId="0" applyFont="1" applyFill="1" applyBorder="1" applyAlignment="1" applyProtection="1">
      <alignment horizontal="left" vertical="top"/>
      <protection locked="0"/>
    </xf>
    <xf numFmtId="0" fontId="16" fillId="5" borderId="32" xfId="0" applyFont="1" applyFill="1" applyBorder="1" applyAlignment="1" applyProtection="1">
      <alignment horizontal="left" vertical="top"/>
      <protection locked="0"/>
    </xf>
    <xf numFmtId="0" fontId="16" fillId="5" borderId="0" xfId="0" applyFont="1" applyFill="1" applyBorder="1" applyAlignment="1" applyProtection="1">
      <alignment horizontal="left" vertical="top"/>
      <protection locked="0"/>
    </xf>
    <xf numFmtId="0" fontId="16" fillId="5" borderId="30" xfId="0" applyFont="1" applyFill="1" applyBorder="1" applyAlignment="1" applyProtection="1">
      <alignment horizontal="left" vertical="top"/>
      <protection locked="0"/>
    </xf>
    <xf numFmtId="0" fontId="16" fillId="5" borderId="53" xfId="0" applyFont="1" applyFill="1" applyBorder="1" applyAlignment="1" applyProtection="1">
      <alignment horizontal="left" vertical="top"/>
      <protection locked="0"/>
    </xf>
    <xf numFmtId="0" fontId="16" fillId="5" borderId="54" xfId="0" applyFont="1" applyFill="1" applyBorder="1" applyAlignment="1" applyProtection="1">
      <alignment horizontal="left" vertical="top"/>
      <protection locked="0"/>
    </xf>
    <xf numFmtId="0" fontId="16" fillId="5" borderId="55" xfId="0" applyFont="1" applyFill="1" applyBorder="1" applyAlignment="1" applyProtection="1">
      <alignment horizontal="left" vertical="top"/>
      <protection locked="0"/>
    </xf>
    <xf numFmtId="0" fontId="1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一般" xfId="0" builtinId="0"/>
    <cellStyle name="千分位" xfId="1" builtinId="3"/>
  </cellStyles>
  <dxfs count="24">
    <dxf>
      <font>
        <name val="標楷體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77" formatCode="_-* #,##0_-;\-* #,##0_-;_-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7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標楷體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7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標楷體"/>
        <scheme val="none"/>
      </font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7" formatCode="_-* #,##0_-;\-* #,##0_-;_-* &quot;-&quot;??_-;_-@_-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標楷體"/>
        <scheme val="none"/>
      </font>
    </dxf>
  </dxfs>
  <tableStyles count="0" defaultTableStyle="TableStyleMedium2" defaultPivotStyle="PivotStyleLight16"/>
  <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資訊服務科溫玉琴" refreshedDate="42866.390717361108" createdVersion="4" refreshedVersion="4" minRefreshableVersion="3" recordCount="201">
  <cacheSource type="worksheet">
    <worksheetSource ref="A2:K203" sheet="預算明細(必填)"/>
  </cacheSource>
  <cacheFields count="11">
    <cacheField name="計畫別" numFmtId="0">
      <sharedItems containsBlank="1" count="24">
        <m/>
        <s v="一般行政"/>
        <s v="漁業管理"/>
        <s v="漁業發展"/>
        <s v="林業發展"/>
        <s v="漁業科技研究發展"/>
        <s v="林業管理"/>
        <s v="林業試驗研究"/>
        <s v="農藥檢驗及登記管理"/>
        <s v="特有生物研究"/>
        <s v="農業發展" u="1"/>
        <s v="茶業技術研究改良" u="1"/>
        <s v="農業管理" u="1"/>
        <s v="種苗研究與改良" u="1"/>
        <s v="農業數位化發展" u="1"/>
        <s v="水土保持發展" u="1"/>
        <s v="水土保持試驗研究" u="1"/>
        <s v="農作物改良" u="1"/>
        <s v="畜牧試驗研究" u="1"/>
        <s v="農業科技研究發展" u="1"/>
        <s v="一般建築及設備" u="1"/>
        <s v="農業試驗研究" u="1"/>
        <s v="農業藥物及植物保護試驗研究" u="1"/>
        <s v="動物衛生試驗研究" u="1"/>
      </sharedItems>
    </cacheField>
    <cacheField name="經費屬性" numFmtId="0">
      <sharedItems containsBlank="1" count="4">
        <m/>
        <s v="基本需求"/>
        <s v="公共建設"/>
        <s v="科技計畫"/>
      </sharedItems>
    </cacheField>
    <cacheField name="經資門" numFmtId="0">
      <sharedItems containsBlank="1" count="3">
        <m/>
        <s v="資本門"/>
        <s v="經常門"/>
      </sharedItems>
    </cacheField>
    <cacheField name="科目別" numFmtId="0">
      <sharedItems containsBlank="1" count="11">
        <m/>
        <s v="資訊軟體購置費030606"/>
        <s v="資訊硬體設備費030601"/>
        <s v="資訊系統開發費030607"/>
        <s v="數據通訊費020301"/>
        <s v="電腦用品及耗材費027101"/>
        <s v="資訊操作維護費021501"/>
        <s v="雲端服務費021503"/>
        <s v="資訊設備租金021502"/>
        <s v="小額軟體021504"/>
        <s v="數據或網路通訊費020301" u="1"/>
      </sharedItems>
    </cacheField>
    <cacheField name="經費用途" numFmtId="0">
      <sharedItems containsBlank="1" count="37">
        <m/>
        <s v="1-10.系統工具軟體"/>
        <s v="1-1.個人電腦、印表機、筆記型電腦"/>
        <s v="1-2.個人使用之套裝軟體"/>
        <s v="1-3.機房維運"/>
        <s v="1-4.網路設備"/>
        <s v="1-5.伺服器"/>
        <s v="1-6.儲存設備"/>
        <s v="1-7.資安防護"/>
        <s v="1-8.郵件服務系統"/>
        <s v="1-9.單一簽入"/>
        <s v="1-11.雲端服務(IaaS，PaaS)"/>
        <s v="1-99.其他(不含業務和共用整合資訊系統)"/>
        <s v="2-11.行政資訊系統_公文系統"/>
        <s v="1-12.網路通訊"/>
        <s v="1-13.電腦耗材"/>
        <s v="2-12.行政資訊系統_電子會議系統"/>
        <s v="2-13.行政資訊系統_差勤系統"/>
        <s v="2-14.行政資訊系統_薪資系統"/>
        <s v="2-15.行政資訊系統_物品管理系統"/>
        <s v="2-199.行政資訊系統_其他"/>
        <s v="2-2X.業務資訊系統"/>
        <s v="3-X.創新資訊應用"/>
        <s v="2-3.差勤系統" u="1"/>
        <s v="1-12.電腦用品及耗材" u="1"/>
        <s v="1-14.設備租用" u="1"/>
        <s v="2-4.薪資系統" u="1"/>
        <s v="2-x.業務資訊系統" u="1"/>
        <s v="2-5.會計系統" u="1"/>
        <s v="3-1.共用整合資訊系統" u="1"/>
        <s v="2-2.知識管理系統" u="1"/>
        <s v="3-x.共用整合資訊系統" u="1"/>
        <s v="2-99.其他業務資訊系統" u="1"/>
        <s v="2-1.公文系統" u="1"/>
        <s v="1_11.雲端服務(IaaS，PaaS)" u="1"/>
        <s v="1-11.網路通訊費" u="1"/>
        <s v="1_10.系統工具軟體" u="1"/>
      </sharedItems>
    </cacheField>
    <cacheField name="計畫(或設備或系統)名稱_x000a_(若屬共用整合資訊系統，請於系統名稱後加註使用機關數目)" numFmtId="0">
      <sharedItems containsNonDate="0" containsBlank="1" count="30">
        <m/>
        <s v="公文管理暨檔案影像管理系統整合專案軟硬體維護" u="1"/>
        <s v="CAS優良農產品驗證管理系統維護(使用機關數目)" u="1"/>
        <s v="管制考核系統維護及功能擴充" u="1"/>
        <s v="訴願系統及法規共用系統" u="1"/>
        <s v="賽門鐵克防毒軟體(最新授權版)" u="1"/>
        <s v="農友智慧IC卡管理系統平台功能擴充" u="1"/>
        <s v="圖書自動化系統、圖書安全系統及歷史照片數位化典藏維護。" u="1"/>
        <s v="字霸維護" u="1"/>
        <s v="電腦耗材" u="1"/>
        <s v="農業統計資料庫與查詢系統功能擴充調整及維護" u="1"/>
        <s v="趨勢防毒軟體(最新授權版)" u="1"/>
        <s v="農友智慧IC卡客服平台營運(使用機關數目30)" u="1"/>
        <s v="公文管理系統維護" u="1"/>
        <s v="辦公室自動化維護" u="1"/>
        <s v="全國農業資訊服務網維運操作" u="1"/>
        <s v="畜牧場原始申請文件掃描及建檔(使用機關數目)" u="1"/>
        <s v="民情反應管理系統" u="1"/>
        <s v="合署辦公大樓資訊機房建置" u="1"/>
        <s v="個人電腦汰舊換新" u="1"/>
        <s v="ISMS 顧問輔導驗證服務" u="1"/>
        <s v="103年度計畫經費整合管理資訊系統維護案" u="1"/>
        <s v="機房設備更新" u="1"/>
        <s v="電腦機房維護暨資訊安全、異地備援等資訊服務" u="1"/>
        <s v="農業統計行銷資訊網" u="1"/>
        <s v="農民學院計畫(使用機關數目)" u="1"/>
        <s v="薪資管理系統維護" u="1"/>
        <s v="財產管理系統維護" u="1"/>
        <s v="全國農業資訊服務網平台" u="1"/>
        <s v="電子公文節能減紙推動方案-公文線上簽核管理系統增修" u="1"/>
      </sharedItems>
    </cacheField>
    <cacheField name="新增" numFmtId="0">
      <sharedItems containsNonDate="0" containsString="0" containsBlank="1"/>
    </cacheField>
    <cacheField name="單位" numFmtId="0">
      <sharedItems containsNonDate="0" containsString="0" containsBlank="1"/>
    </cacheField>
    <cacheField name="數量_x000a_(A)" numFmtId="0">
      <sharedItems containsNonDate="0" containsString="0" containsBlank="1"/>
    </cacheField>
    <cacheField name="單價_x000a_(千元)_x000a_(B)" numFmtId="0">
      <sharedItems containsNonDate="0" containsString="0" containsBlank="1"/>
    </cacheField>
    <cacheField name="金額_x000a_(千元)_x000a_(A*B)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"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1"/>
    <x v="0"/>
    <x v="0"/>
    <x v="0"/>
    <x v="0"/>
    <x v="0"/>
    <m/>
    <m/>
    <m/>
    <m/>
    <n v="0"/>
  </r>
  <r>
    <x v="1"/>
    <x v="1"/>
    <x v="1"/>
    <x v="1"/>
    <x v="1"/>
    <x v="0"/>
    <m/>
    <m/>
    <m/>
    <m/>
    <n v="0"/>
  </r>
  <r>
    <x v="1"/>
    <x v="2"/>
    <x v="2"/>
    <x v="2"/>
    <x v="2"/>
    <x v="0"/>
    <m/>
    <m/>
    <m/>
    <m/>
    <n v="0"/>
  </r>
  <r>
    <x v="1"/>
    <x v="3"/>
    <x v="1"/>
    <x v="2"/>
    <x v="3"/>
    <x v="0"/>
    <m/>
    <m/>
    <m/>
    <m/>
    <n v="0"/>
  </r>
  <r>
    <x v="2"/>
    <x v="1"/>
    <x v="1"/>
    <x v="2"/>
    <x v="4"/>
    <x v="0"/>
    <m/>
    <m/>
    <m/>
    <m/>
    <n v="0"/>
  </r>
  <r>
    <x v="2"/>
    <x v="2"/>
    <x v="1"/>
    <x v="2"/>
    <x v="5"/>
    <x v="0"/>
    <m/>
    <m/>
    <m/>
    <m/>
    <n v="0"/>
  </r>
  <r>
    <x v="2"/>
    <x v="3"/>
    <x v="1"/>
    <x v="2"/>
    <x v="6"/>
    <x v="0"/>
    <m/>
    <m/>
    <m/>
    <m/>
    <n v="0"/>
  </r>
  <r>
    <x v="3"/>
    <x v="1"/>
    <x v="1"/>
    <x v="2"/>
    <x v="7"/>
    <x v="0"/>
    <m/>
    <m/>
    <m/>
    <m/>
    <n v="0"/>
  </r>
  <r>
    <x v="3"/>
    <x v="2"/>
    <x v="1"/>
    <x v="2"/>
    <x v="8"/>
    <x v="0"/>
    <m/>
    <m/>
    <m/>
    <m/>
    <n v="0"/>
  </r>
  <r>
    <x v="3"/>
    <x v="3"/>
    <x v="1"/>
    <x v="2"/>
    <x v="9"/>
    <x v="0"/>
    <m/>
    <m/>
    <m/>
    <m/>
    <n v="0"/>
  </r>
  <r>
    <x v="4"/>
    <x v="3"/>
    <x v="1"/>
    <x v="2"/>
    <x v="10"/>
    <x v="0"/>
    <m/>
    <m/>
    <m/>
    <m/>
    <n v="0"/>
  </r>
  <r>
    <x v="5"/>
    <x v="1"/>
    <x v="1"/>
    <x v="2"/>
    <x v="1"/>
    <x v="0"/>
    <m/>
    <m/>
    <m/>
    <m/>
    <n v="0"/>
  </r>
  <r>
    <x v="5"/>
    <x v="2"/>
    <x v="1"/>
    <x v="2"/>
    <x v="11"/>
    <x v="0"/>
    <m/>
    <m/>
    <m/>
    <m/>
    <n v="0"/>
  </r>
  <r>
    <x v="5"/>
    <x v="3"/>
    <x v="1"/>
    <x v="2"/>
    <x v="12"/>
    <x v="0"/>
    <m/>
    <m/>
    <m/>
    <m/>
    <n v="0"/>
  </r>
  <r>
    <x v="4"/>
    <x v="1"/>
    <x v="1"/>
    <x v="3"/>
    <x v="13"/>
    <x v="0"/>
    <m/>
    <m/>
    <m/>
    <m/>
    <n v="0"/>
  </r>
  <r>
    <x v="6"/>
    <x v="2"/>
    <x v="2"/>
    <x v="4"/>
    <x v="14"/>
    <x v="0"/>
    <m/>
    <m/>
    <m/>
    <m/>
    <n v="0"/>
  </r>
  <r>
    <x v="7"/>
    <x v="3"/>
    <x v="2"/>
    <x v="5"/>
    <x v="15"/>
    <x v="0"/>
    <m/>
    <m/>
    <m/>
    <m/>
    <n v="0"/>
  </r>
  <r>
    <x v="1"/>
    <x v="2"/>
    <x v="2"/>
    <x v="6"/>
    <x v="16"/>
    <x v="0"/>
    <m/>
    <m/>
    <m/>
    <m/>
    <n v="0"/>
  </r>
  <r>
    <x v="4"/>
    <x v="3"/>
    <x v="2"/>
    <x v="6"/>
    <x v="17"/>
    <x v="0"/>
    <m/>
    <m/>
    <m/>
    <m/>
    <n v="0"/>
  </r>
  <r>
    <x v="8"/>
    <x v="1"/>
    <x v="2"/>
    <x v="6"/>
    <x v="18"/>
    <x v="0"/>
    <m/>
    <m/>
    <m/>
    <m/>
    <n v="0"/>
  </r>
  <r>
    <x v="8"/>
    <x v="2"/>
    <x v="2"/>
    <x v="6"/>
    <x v="19"/>
    <x v="0"/>
    <m/>
    <m/>
    <m/>
    <m/>
    <n v="0"/>
  </r>
  <r>
    <x v="8"/>
    <x v="3"/>
    <x v="2"/>
    <x v="6"/>
    <x v="20"/>
    <x v="0"/>
    <m/>
    <m/>
    <m/>
    <m/>
    <n v="0"/>
  </r>
  <r>
    <x v="9"/>
    <x v="1"/>
    <x v="2"/>
    <x v="6"/>
    <x v="21"/>
    <x v="0"/>
    <m/>
    <m/>
    <m/>
    <m/>
    <n v="0"/>
  </r>
  <r>
    <x v="9"/>
    <x v="2"/>
    <x v="2"/>
    <x v="6"/>
    <x v="22"/>
    <x v="0"/>
    <m/>
    <m/>
    <m/>
    <m/>
    <n v="0"/>
  </r>
  <r>
    <x v="9"/>
    <x v="3"/>
    <x v="2"/>
    <x v="7"/>
    <x v="11"/>
    <x v="0"/>
    <m/>
    <m/>
    <m/>
    <m/>
    <n v="0"/>
  </r>
  <r>
    <x v="1"/>
    <x v="1"/>
    <x v="2"/>
    <x v="8"/>
    <x v="6"/>
    <x v="0"/>
    <m/>
    <m/>
    <m/>
    <m/>
    <n v="0"/>
  </r>
  <r>
    <x v="4"/>
    <x v="2"/>
    <x v="2"/>
    <x v="9"/>
    <x v="3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  <r>
    <x v="0"/>
    <x v="0"/>
    <x v="0"/>
    <x v="0"/>
    <x v="0"/>
    <x v="0"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2" cacheId="11" applyNumberFormats="0" applyBorderFormats="0" applyFontFormats="0" applyPatternFormats="0" applyAlignmentFormats="0" applyWidthHeightFormats="1" dataCaption="數值" updatedVersion="4" minRefreshableVersion="3" itemPrintTitles="1" createdVersion="4" indent="0" outline="1" outlineData="1" multipleFieldFilters="0" rowHeaderCaption="預算用途別科目">
  <location ref="A6:B16" firstHeaderRow="1" firstDataRow="1" firstDataCol="1"/>
  <pivotFields count="11">
    <pivotField showAll="0"/>
    <pivotField showAll="0"/>
    <pivotField showAll="0"/>
    <pivotField axis="axisRow" showAll="0">
      <items count="12">
        <item x="2"/>
        <item x="1"/>
        <item x="3"/>
        <item x="6"/>
        <item x="8"/>
        <item x="7"/>
        <item x="4"/>
        <item h="1" m="1" x="10"/>
        <item h="1" x="0"/>
        <item x="5"/>
        <item x="9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dataField="1"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9"/>
    </i>
    <i>
      <x v="10"/>
    </i>
    <i t="grand">
      <x/>
    </i>
  </rowItems>
  <colItems count="1">
    <i/>
  </colItems>
  <dataFields count="1">
    <dataField name="概算數(A)" fld="10" baseField="0" baseItem="0" numFmtId="177"/>
  </dataFields>
  <formats count="6">
    <format dxfId="23">
      <pivotArea type="all" dataOnly="0" outline="0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outline="0" collapsedLevelsAreSubtotals="1" fieldPosition="0"/>
    </format>
    <format dxfId="18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1" cacheId="11" applyNumberFormats="0" applyBorderFormats="0" applyFontFormats="0" applyPatternFormats="0" applyAlignmentFormats="0" applyWidthHeightFormats="1" dataCaption="數值" updatedVersion="4" minRefreshableVersion="3" itemPrintTitles="1" createdVersion="4" indent="0" outline="1" outlineData="1" multipleFieldFilters="0" rowHeaderCaption="項目" colHeaderCaption="經資門">
  <location ref="A3:D32" firstHeaderRow="1" firstDataRow="2" firstDataCol="1"/>
  <pivotFields count="11">
    <pivotField showAll="0"/>
    <pivotField showAll="0"/>
    <pivotField axis="axisCol" showAll="0">
      <items count="4">
        <item x="2"/>
        <item x="1"/>
        <item h="1" x="0"/>
        <item t="default"/>
      </items>
    </pivotField>
    <pivotField showAll="0"/>
    <pivotField axis="axisRow" showAll="0">
      <items count="38">
        <item h="1" m="1" x="36"/>
        <item h="1" m="1" x="34"/>
        <item x="2"/>
        <item x="3"/>
        <item x="4"/>
        <item x="5"/>
        <item x="6"/>
        <item sd="0" x="7"/>
        <item sd="0" x="8"/>
        <item sd="0" x="9"/>
        <item sd="0" x="10"/>
        <item sd="0" x="1"/>
        <item sd="0" x="11"/>
        <item n="1-11.網路通訊" sd="0" m="1" x="35"/>
        <item sd="0" m="1" x="24"/>
        <item sd="0" x="14"/>
        <item sd="0" x="15"/>
        <item sd="0" x="12"/>
        <item h="1" m="1" x="33"/>
        <item sd="0" x="13"/>
        <item sd="0" x="16"/>
        <item sd="0" x="17"/>
        <item sd="0" x="18"/>
        <item sd="0" x="19"/>
        <item sd="0" x="20"/>
        <item h="1" m="1" x="30"/>
        <item sd="0" x="21"/>
        <item h="1" m="1" x="23"/>
        <item h="1" m="1" x="26"/>
        <item h="1" m="1" x="28"/>
        <item m="1" x="32"/>
        <item m="1" x="27"/>
        <item m="1" x="29"/>
        <item m="1" x="31"/>
        <item sd="0" x="22"/>
        <item h="1" x="0"/>
        <item m="1" x="25"/>
        <item t="default"/>
      </items>
    </pivotField>
    <pivotField axis="axisRow" showAll="0">
      <items count="31">
        <item m="1" x="21"/>
        <item m="1" x="2"/>
        <item m="1" x="20"/>
        <item m="1" x="13"/>
        <item m="1" x="1"/>
        <item m="1" x="17"/>
        <item m="1" x="28"/>
        <item m="1" x="15"/>
        <item m="1" x="18"/>
        <item m="1" x="8"/>
        <item m="1" x="19"/>
        <item m="1" x="16"/>
        <item m="1" x="27"/>
        <item m="1" x="4"/>
        <item m="1" x="12"/>
        <item m="1" x="6"/>
        <item m="1" x="25"/>
        <item m="1" x="24"/>
        <item m="1" x="10"/>
        <item m="1" x="29"/>
        <item m="1" x="9"/>
        <item m="1" x="23"/>
        <item m="1" x="7"/>
        <item m="1" x="3"/>
        <item m="1" x="22"/>
        <item m="1" x="14"/>
        <item m="1" x="26"/>
        <item m="1" x="5"/>
        <item m="1" x="1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2">
    <field x="4"/>
    <field x="5"/>
  </rowFields>
  <rowItems count="28">
    <i>
      <x v="2"/>
    </i>
    <i r="1">
      <x v="29"/>
    </i>
    <i>
      <x v="3"/>
    </i>
    <i r="1">
      <x v="29"/>
    </i>
    <i>
      <x v="4"/>
    </i>
    <i r="1">
      <x v="29"/>
    </i>
    <i>
      <x v="5"/>
    </i>
    <i r="1">
      <x v="29"/>
    </i>
    <i>
      <x v="6"/>
    </i>
    <i r="1">
      <x v="29"/>
    </i>
    <i>
      <x v="7"/>
    </i>
    <i>
      <x v="8"/>
    </i>
    <i>
      <x v="9"/>
    </i>
    <i>
      <x v="10"/>
    </i>
    <i>
      <x v="11"/>
    </i>
    <i>
      <x v="12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6"/>
    </i>
    <i>
      <x v="3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概算金額_x000a_" fld="10" baseField="0" baseItem="0" numFmtId="177"/>
  </dataFields>
  <formats count="6">
    <format dxfId="17">
      <pivotArea type="all" dataOnly="0" outline="0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4" type="button" dataOnly="0" labelOnly="1" outline="0" axis="axisRow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樞紐分析表2" cacheId="11" applyNumberFormats="0" applyBorderFormats="0" applyFontFormats="0" applyPatternFormats="0" applyAlignmentFormats="0" applyWidthHeightFormats="1" dataCaption="數值" updatedVersion="4" minRefreshableVersion="3" itemPrintTitles="1" createdVersion="4" indent="0" outline="1" outlineData="1" multipleFieldFilters="0" rowHeaderCaption="計畫分類" colHeaderCaption="經資門">
  <location ref="A3:D21" firstHeaderRow="1" firstDataRow="2" firstDataCol="1"/>
  <pivotFields count="11">
    <pivotField axis="axisRow" showAll="0">
      <items count="25">
        <item x="1"/>
        <item h="1" x="4"/>
        <item h="1" x="6"/>
        <item h="1" m="1" x="19"/>
        <item h="1" m="1" x="10"/>
        <item h="1" m="1" x="12"/>
        <item h="1" x="0"/>
        <item h="1" x="7"/>
        <item h="1" m="1" x="15"/>
        <item h="1" m="1" x="16"/>
        <item h="1" m="1" x="21"/>
        <item h="1" m="1" x="14"/>
        <item h="1" m="1" x="18"/>
        <item h="1" m="1" x="23"/>
        <item h="1" m="1" x="20"/>
        <item h="1" x="8"/>
        <item h="1" m="1" x="22"/>
        <item h="1" x="9"/>
        <item h="1" m="1" x="11"/>
        <item h="1" m="1" x="13"/>
        <item h="1" m="1" x="17"/>
        <item x="2"/>
        <item x="3"/>
        <item x="5"/>
        <item t="default"/>
      </items>
    </pivotField>
    <pivotField axis="axisRow" showAll="0">
      <items count="5">
        <item x="1"/>
        <item x="2"/>
        <item x="3"/>
        <item x="0"/>
        <item t="default"/>
      </items>
    </pivotField>
    <pivotField axis="axisCol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0"/>
    <field x="1"/>
  </rowFields>
  <rowItems count="17">
    <i>
      <x/>
    </i>
    <i r="1">
      <x/>
    </i>
    <i r="1">
      <x v="1"/>
    </i>
    <i r="1">
      <x v="2"/>
    </i>
    <i>
      <x v="21"/>
    </i>
    <i r="1">
      <x/>
    </i>
    <i r="1">
      <x v="1"/>
    </i>
    <i r="1">
      <x v="2"/>
    </i>
    <i>
      <x v="22"/>
    </i>
    <i r="1">
      <x/>
    </i>
    <i r="1">
      <x v="1"/>
    </i>
    <i r="1">
      <x v="2"/>
    </i>
    <i>
      <x v="23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概算金額" fld="10" baseField="0" baseItem="0" numFmtId="177"/>
  </dataFields>
  <formats count="6">
    <format dxfId="11">
      <pivotArea type="all" dataOnly="0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2" count="2">
            <x v="0"/>
            <x v="1"/>
          </reference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Normal="100" workbookViewId="0">
      <pane ySplit="1" topLeftCell="A2" activePane="bottomLeft" state="frozen"/>
      <selection pane="bottomLeft" activeCell="B5" sqref="B5"/>
    </sheetView>
  </sheetViews>
  <sheetFormatPr defaultColWidth="8.77734375" defaultRowHeight="16.2"/>
  <cols>
    <col min="1" max="1" width="8.5546875" style="26" customWidth="1"/>
    <col min="2" max="2" width="163.44140625" style="25" customWidth="1"/>
    <col min="3" max="16384" width="8.77734375" style="25"/>
  </cols>
  <sheetData>
    <row r="1" spans="1:2" ht="24" customHeight="1">
      <c r="A1" s="4" t="s">
        <v>75</v>
      </c>
      <c r="B1" s="4" t="s">
        <v>76</v>
      </c>
    </row>
    <row r="2" spans="1:2" ht="20.399999999999999" customHeight="1">
      <c r="A2" s="58">
        <v>1</v>
      </c>
      <c r="B2" s="55" t="s">
        <v>115</v>
      </c>
    </row>
    <row r="3" spans="1:2" ht="21" customHeight="1">
      <c r="A3" s="58">
        <v>2</v>
      </c>
      <c r="B3" s="55" t="s">
        <v>227</v>
      </c>
    </row>
    <row r="4" spans="1:2" ht="21" customHeight="1">
      <c r="A4" s="58">
        <v>3</v>
      </c>
      <c r="B4" s="55" t="s">
        <v>114</v>
      </c>
    </row>
    <row r="5" spans="1:2" ht="19.95" customHeight="1">
      <c r="A5" s="56" t="s">
        <v>116</v>
      </c>
      <c r="B5" s="11" t="s">
        <v>165</v>
      </c>
    </row>
    <row r="6" spans="1:2" ht="19.95" customHeight="1">
      <c r="A6" s="56" t="s">
        <v>117</v>
      </c>
      <c r="B6" s="11" t="s">
        <v>81</v>
      </c>
    </row>
    <row r="7" spans="1:2" ht="38.4" customHeight="1">
      <c r="A7" s="56" t="s">
        <v>118</v>
      </c>
      <c r="B7" s="11" t="s">
        <v>154</v>
      </c>
    </row>
    <row r="8" spans="1:2">
      <c r="A8" s="144" t="s">
        <v>166</v>
      </c>
      <c r="B8" s="11" t="s">
        <v>153</v>
      </c>
    </row>
    <row r="9" spans="1:2">
      <c r="A9" s="147"/>
      <c r="B9" s="29" t="s">
        <v>155</v>
      </c>
    </row>
    <row r="10" spans="1:2">
      <c r="A10" s="147"/>
      <c r="B10" s="29" t="s">
        <v>156</v>
      </c>
    </row>
    <row r="11" spans="1:2">
      <c r="A11" s="147"/>
      <c r="B11" s="59" t="s">
        <v>152</v>
      </c>
    </row>
    <row r="12" spans="1:2">
      <c r="A12" s="148"/>
      <c r="B12" s="67" t="s">
        <v>167</v>
      </c>
    </row>
    <row r="13" spans="1:2" ht="48.6">
      <c r="A13" s="144" t="s">
        <v>119</v>
      </c>
      <c r="B13" s="11" t="s">
        <v>157</v>
      </c>
    </row>
    <row r="14" spans="1:2">
      <c r="A14" s="145"/>
      <c r="B14" s="29" t="s">
        <v>158</v>
      </c>
    </row>
    <row r="15" spans="1:2">
      <c r="A15" s="145"/>
      <c r="B15" s="29" t="s">
        <v>168</v>
      </c>
    </row>
    <row r="16" spans="1:2">
      <c r="A16" s="146"/>
      <c r="B16" s="29" t="s">
        <v>82</v>
      </c>
    </row>
    <row r="17" spans="1:2" ht="19.95" customHeight="1">
      <c r="A17" s="57" t="s">
        <v>120</v>
      </c>
      <c r="B17" s="11" t="s">
        <v>83</v>
      </c>
    </row>
    <row r="18" spans="1:2" ht="19.95" customHeight="1">
      <c r="A18" s="57" t="s">
        <v>121</v>
      </c>
      <c r="B18" s="11" t="s">
        <v>84</v>
      </c>
    </row>
    <row r="19" spans="1:2" ht="19.95" customHeight="1">
      <c r="A19" s="57" t="s">
        <v>122</v>
      </c>
      <c r="B19" s="11" t="s">
        <v>85</v>
      </c>
    </row>
    <row r="20" spans="1:2" ht="32.4">
      <c r="A20" s="57" t="s">
        <v>123</v>
      </c>
      <c r="B20" s="11" t="s">
        <v>106</v>
      </c>
    </row>
    <row r="21" spans="1:2">
      <c r="A21" s="57" t="s">
        <v>124</v>
      </c>
      <c r="B21" s="11" t="s">
        <v>107</v>
      </c>
    </row>
    <row r="22" spans="1:2" ht="48.6">
      <c r="A22" s="57" t="s">
        <v>125</v>
      </c>
      <c r="B22" s="11" t="s">
        <v>108</v>
      </c>
    </row>
    <row r="23" spans="1:2" ht="19.95" customHeight="1">
      <c r="A23" s="57" t="s">
        <v>126</v>
      </c>
      <c r="B23" s="11" t="s">
        <v>109</v>
      </c>
    </row>
    <row r="24" spans="1:2" ht="19.95" customHeight="1">
      <c r="A24" s="57" t="s">
        <v>127</v>
      </c>
      <c r="B24" s="11" t="s">
        <v>111</v>
      </c>
    </row>
    <row r="25" spans="1:2" ht="19.95" customHeight="1">
      <c r="A25" s="57" t="s">
        <v>128</v>
      </c>
      <c r="B25" s="11" t="s">
        <v>112</v>
      </c>
    </row>
  </sheetData>
  <mergeCells count="2">
    <mergeCell ref="A13:A16"/>
    <mergeCell ref="A8:A12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9"/>
  <sheetViews>
    <sheetView workbookViewId="0">
      <selection activeCell="G3" sqref="G3"/>
    </sheetView>
  </sheetViews>
  <sheetFormatPr defaultRowHeight="16.2"/>
  <cols>
    <col min="1" max="1" width="5.5546875" style="85" customWidth="1"/>
    <col min="2" max="2" width="28.88671875" style="85" customWidth="1"/>
    <col min="3" max="3" width="18.44140625" style="85" customWidth="1"/>
    <col min="4" max="4" width="11" style="85" customWidth="1"/>
    <col min="5" max="5" width="12.77734375" style="85" customWidth="1"/>
    <col min="6" max="6" width="13" style="85" customWidth="1"/>
    <col min="7" max="7" width="10.6640625" style="85" customWidth="1"/>
    <col min="8" max="8" width="12.21875" style="85" customWidth="1"/>
    <col min="9" max="9" width="13.88671875" style="85" customWidth="1"/>
    <col min="10" max="10" width="15.33203125" style="85" customWidth="1"/>
    <col min="11" max="11" width="57.109375" style="85" customWidth="1"/>
    <col min="12" max="16384" width="8.88671875" style="85"/>
  </cols>
  <sheetData>
    <row r="1" spans="1:11" ht="25.2" thickBot="1">
      <c r="A1" s="86"/>
      <c r="B1" s="149" t="s">
        <v>172</v>
      </c>
      <c r="C1" s="149"/>
      <c r="D1" s="149"/>
      <c r="E1" s="149"/>
      <c r="F1" s="149"/>
      <c r="G1" s="149"/>
      <c r="H1" s="149"/>
      <c r="I1" s="149"/>
      <c r="J1" s="87"/>
      <c r="K1" s="88" t="s">
        <v>173</v>
      </c>
    </row>
    <row r="2" spans="1:11" ht="68.400000000000006" customHeight="1" thickTop="1" thickBot="1">
      <c r="A2" s="89" t="s">
        <v>174</v>
      </c>
      <c r="B2" s="90" t="s">
        <v>38</v>
      </c>
      <c r="C2" s="90" t="s">
        <v>175</v>
      </c>
      <c r="D2" s="90" t="s">
        <v>176</v>
      </c>
      <c r="E2" s="90" t="s">
        <v>177</v>
      </c>
      <c r="F2" s="91" t="s">
        <v>178</v>
      </c>
      <c r="G2" s="92" t="s">
        <v>179</v>
      </c>
      <c r="H2" s="92" t="s">
        <v>180</v>
      </c>
      <c r="I2" s="93" t="s">
        <v>213</v>
      </c>
      <c r="J2" s="94" t="s">
        <v>214</v>
      </c>
      <c r="K2" s="95" t="s">
        <v>181</v>
      </c>
    </row>
    <row r="3" spans="1:11" ht="63" customHeight="1" thickTop="1">
      <c r="A3" s="96">
        <v>1</v>
      </c>
      <c r="B3" s="97" t="s">
        <v>182</v>
      </c>
      <c r="C3" s="98" t="s">
        <v>215</v>
      </c>
      <c r="D3" s="99">
        <f>C$28</f>
        <v>0</v>
      </c>
      <c r="E3" s="100">
        <v>5</v>
      </c>
      <c r="F3" s="101">
        <f>D3*E3</f>
        <v>0</v>
      </c>
      <c r="G3" s="71">
        <v>0</v>
      </c>
      <c r="H3" s="72">
        <v>0</v>
      </c>
      <c r="I3" s="73">
        <v>0</v>
      </c>
      <c r="J3" s="102">
        <f>SUM(H3:I3)</f>
        <v>0</v>
      </c>
      <c r="K3" s="103" t="s">
        <v>216</v>
      </c>
    </row>
    <row r="4" spans="1:11" ht="63" customHeight="1">
      <c r="A4" s="104">
        <v>2</v>
      </c>
      <c r="B4" s="105" t="s">
        <v>183</v>
      </c>
      <c r="C4" s="106" t="s">
        <v>184</v>
      </c>
      <c r="D4" s="107">
        <f>C$28/10</f>
        <v>0</v>
      </c>
      <c r="E4" s="108">
        <v>6</v>
      </c>
      <c r="F4" s="109">
        <f t="shared" ref="F4:F9" si="0">D4*E4</f>
        <v>0</v>
      </c>
      <c r="G4" s="74">
        <v>0</v>
      </c>
      <c r="H4" s="75">
        <v>0</v>
      </c>
      <c r="I4" s="76">
        <v>0</v>
      </c>
      <c r="J4" s="110">
        <f t="shared" ref="J4:J9" si="1">SUM(H4:I4)</f>
        <v>0</v>
      </c>
      <c r="K4" s="111" t="s">
        <v>217</v>
      </c>
    </row>
    <row r="5" spans="1:11" ht="55.2" customHeight="1">
      <c r="A5" s="104">
        <v>3</v>
      </c>
      <c r="B5" s="105" t="s">
        <v>185</v>
      </c>
      <c r="C5" s="106" t="s">
        <v>186</v>
      </c>
      <c r="D5" s="107">
        <f>C$28</f>
        <v>0</v>
      </c>
      <c r="E5" s="108">
        <v>1</v>
      </c>
      <c r="F5" s="109">
        <f t="shared" si="0"/>
        <v>0</v>
      </c>
      <c r="G5" s="74">
        <v>0</v>
      </c>
      <c r="H5" s="75">
        <v>0</v>
      </c>
      <c r="I5" s="76">
        <v>0</v>
      </c>
      <c r="J5" s="110">
        <f t="shared" si="1"/>
        <v>0</v>
      </c>
      <c r="K5" s="111" t="s">
        <v>218</v>
      </c>
    </row>
    <row r="6" spans="1:11" ht="63" customHeight="1">
      <c r="A6" s="104">
        <v>4</v>
      </c>
      <c r="B6" s="105" t="s">
        <v>187</v>
      </c>
      <c r="C6" s="106" t="s">
        <v>188</v>
      </c>
      <c r="D6" s="107">
        <f>C$28/5</f>
        <v>0</v>
      </c>
      <c r="E6" s="108">
        <v>5</v>
      </c>
      <c r="F6" s="109">
        <f t="shared" si="0"/>
        <v>0</v>
      </c>
      <c r="G6" s="74">
        <v>0</v>
      </c>
      <c r="H6" s="75">
        <v>0</v>
      </c>
      <c r="I6" s="76">
        <v>0</v>
      </c>
      <c r="J6" s="110">
        <f t="shared" si="1"/>
        <v>0</v>
      </c>
      <c r="K6" s="111" t="s">
        <v>219</v>
      </c>
    </row>
    <row r="7" spans="1:11" ht="63" customHeight="1">
      <c r="A7" s="104">
        <v>5</v>
      </c>
      <c r="B7" s="105" t="s">
        <v>189</v>
      </c>
      <c r="C7" s="106" t="s">
        <v>186</v>
      </c>
      <c r="D7" s="107">
        <f>C$28</f>
        <v>0</v>
      </c>
      <c r="E7" s="108">
        <v>3</v>
      </c>
      <c r="F7" s="109">
        <f t="shared" si="0"/>
        <v>0</v>
      </c>
      <c r="G7" s="74">
        <v>0</v>
      </c>
      <c r="H7" s="75">
        <v>0</v>
      </c>
      <c r="I7" s="76">
        <v>0</v>
      </c>
      <c r="J7" s="110">
        <f t="shared" si="1"/>
        <v>0</v>
      </c>
      <c r="K7" s="111" t="s">
        <v>220</v>
      </c>
    </row>
    <row r="8" spans="1:11" ht="63" customHeight="1">
      <c r="A8" s="104">
        <v>6</v>
      </c>
      <c r="B8" s="112" t="s">
        <v>190</v>
      </c>
      <c r="C8" s="106" t="s">
        <v>186</v>
      </c>
      <c r="D8" s="107">
        <f>C$28</f>
        <v>0</v>
      </c>
      <c r="E8" s="113">
        <v>1.5</v>
      </c>
      <c r="F8" s="109">
        <f t="shared" si="0"/>
        <v>0</v>
      </c>
      <c r="G8" s="74">
        <v>0</v>
      </c>
      <c r="H8" s="75">
        <v>0</v>
      </c>
      <c r="I8" s="76">
        <v>0</v>
      </c>
      <c r="J8" s="110">
        <f t="shared" si="1"/>
        <v>0</v>
      </c>
      <c r="K8" s="111" t="s">
        <v>221</v>
      </c>
    </row>
    <row r="9" spans="1:11" ht="63" customHeight="1" thickBot="1">
      <c r="A9" s="104">
        <v>99</v>
      </c>
      <c r="B9" s="112" t="s">
        <v>191</v>
      </c>
      <c r="C9" s="106" t="s">
        <v>186</v>
      </c>
      <c r="D9" s="107">
        <f>C$28</f>
        <v>0</v>
      </c>
      <c r="E9" s="113"/>
      <c r="F9" s="109">
        <f t="shared" si="0"/>
        <v>0</v>
      </c>
      <c r="G9" s="77">
        <v>0</v>
      </c>
      <c r="H9" s="78">
        <v>0</v>
      </c>
      <c r="I9" s="79">
        <v>0</v>
      </c>
      <c r="J9" s="114">
        <f t="shared" si="1"/>
        <v>0</v>
      </c>
      <c r="K9" s="115" t="s">
        <v>222</v>
      </c>
    </row>
    <row r="10" spans="1:11" ht="63" customHeight="1" thickTop="1" thickBot="1">
      <c r="A10" s="116"/>
      <c r="B10" s="117" t="s">
        <v>192</v>
      </c>
      <c r="C10" s="118"/>
      <c r="D10" s="119"/>
      <c r="E10" s="120">
        <f>SUM(E3:E9)</f>
        <v>21.5</v>
      </c>
      <c r="F10" s="121">
        <f>SUM(F3:F9)</f>
        <v>0</v>
      </c>
      <c r="G10" s="122"/>
      <c r="H10" s="123">
        <f>SUM(H3:H9)</f>
        <v>0</v>
      </c>
      <c r="I10" s="124">
        <f>SUM(I3:I9)</f>
        <v>0</v>
      </c>
      <c r="J10" s="125">
        <f>SUM(J3:J9)</f>
        <v>0</v>
      </c>
      <c r="K10" s="126" t="s">
        <v>193</v>
      </c>
    </row>
    <row r="11" spans="1:11" ht="16.8" thickTop="1">
      <c r="A11" s="127"/>
      <c r="B11" s="127"/>
      <c r="C11" s="127"/>
      <c r="D11" s="127"/>
      <c r="E11" s="127"/>
      <c r="F11" s="128" t="s">
        <v>194</v>
      </c>
      <c r="G11" s="127"/>
      <c r="H11" s="127"/>
      <c r="I11" s="127"/>
      <c r="J11" s="128" t="s">
        <v>223</v>
      </c>
      <c r="K11" s="129"/>
    </row>
    <row r="12" spans="1:11" ht="20.399999999999999" thickBot="1">
      <c r="A12" s="127"/>
      <c r="B12" s="151" t="s">
        <v>224</v>
      </c>
      <c r="C12" s="151"/>
      <c r="D12" s="151"/>
      <c r="E12" s="151"/>
      <c r="F12" s="151"/>
      <c r="G12" s="151"/>
      <c r="H12" s="151"/>
      <c r="I12" s="151"/>
      <c r="J12" s="151"/>
      <c r="K12" s="151"/>
    </row>
    <row r="13" spans="1:11" ht="21" thickTop="1" thickBot="1">
      <c r="A13" s="127"/>
      <c r="B13" s="150" t="s">
        <v>195</v>
      </c>
      <c r="C13" s="150"/>
      <c r="D13" s="150"/>
      <c r="E13" s="150"/>
      <c r="F13" s="150"/>
      <c r="G13" s="130"/>
      <c r="H13" s="130"/>
      <c r="I13" s="130"/>
      <c r="J13" s="130"/>
      <c r="K13" s="129"/>
    </row>
    <row r="14" spans="1:11" ht="17.399999999999999" thickTop="1" thickBot="1">
      <c r="A14" s="127"/>
      <c r="B14" s="131" t="s">
        <v>113</v>
      </c>
      <c r="C14" s="131" t="s">
        <v>196</v>
      </c>
      <c r="D14" s="132"/>
      <c r="E14" s="131"/>
      <c r="F14" s="133"/>
      <c r="G14" s="80"/>
      <c r="H14" s="80"/>
      <c r="I14" s="129"/>
      <c r="J14" s="129"/>
      <c r="K14" s="127"/>
    </row>
    <row r="15" spans="1:11" ht="17.399999999999999" customHeight="1" thickTop="1" thickBot="1">
      <c r="A15" s="127"/>
      <c r="B15" s="134" t="s">
        <v>197</v>
      </c>
      <c r="C15" s="81">
        <v>0</v>
      </c>
      <c r="D15" s="127"/>
      <c r="E15" s="135" t="s">
        <v>198</v>
      </c>
      <c r="F15" s="152" t="s">
        <v>199</v>
      </c>
      <c r="G15" s="152"/>
      <c r="H15" s="152"/>
      <c r="I15" s="152"/>
      <c r="J15" s="152"/>
      <c r="K15" s="152"/>
    </row>
    <row r="16" spans="1:11">
      <c r="A16" s="127"/>
      <c r="B16" s="134" t="s">
        <v>200</v>
      </c>
      <c r="C16" s="82">
        <v>0</v>
      </c>
      <c r="D16" s="127"/>
      <c r="E16" s="127"/>
      <c r="F16" s="152"/>
      <c r="G16" s="152"/>
      <c r="H16" s="152"/>
      <c r="I16" s="152"/>
      <c r="J16" s="152"/>
      <c r="K16" s="152"/>
    </row>
    <row r="17" spans="1:11">
      <c r="A17" s="127"/>
      <c r="B17" s="134" t="s">
        <v>201</v>
      </c>
      <c r="C17" s="82">
        <v>0</v>
      </c>
      <c r="D17" s="127"/>
      <c r="E17" s="127"/>
      <c r="F17" s="152"/>
      <c r="G17" s="152"/>
      <c r="H17" s="152"/>
      <c r="I17" s="152"/>
      <c r="J17" s="152"/>
      <c r="K17" s="152"/>
    </row>
    <row r="18" spans="1:11">
      <c r="A18" s="127"/>
      <c r="B18" s="134" t="s">
        <v>202</v>
      </c>
      <c r="C18" s="82">
        <v>0</v>
      </c>
      <c r="D18" s="127"/>
      <c r="E18" s="127"/>
      <c r="F18" s="152"/>
      <c r="G18" s="152"/>
      <c r="H18" s="152"/>
      <c r="I18" s="152"/>
      <c r="J18" s="152"/>
      <c r="K18" s="152"/>
    </row>
    <row r="19" spans="1:11">
      <c r="A19" s="127"/>
      <c r="B19" s="136" t="s">
        <v>203</v>
      </c>
      <c r="C19" s="82">
        <v>0</v>
      </c>
      <c r="D19" s="127"/>
      <c r="E19" s="127"/>
      <c r="F19" s="130"/>
      <c r="G19" s="130"/>
      <c r="H19" s="130"/>
      <c r="I19" s="127"/>
      <c r="J19" s="127"/>
      <c r="K19" s="129"/>
    </row>
    <row r="20" spans="1:11" ht="20.399999999999999" thickBot="1">
      <c r="A20" s="127"/>
      <c r="B20" s="136" t="s">
        <v>204</v>
      </c>
      <c r="C20" s="82">
        <v>0</v>
      </c>
      <c r="D20" s="127"/>
      <c r="E20" s="137" t="s">
        <v>205</v>
      </c>
      <c r="F20" s="127"/>
      <c r="G20" s="130"/>
      <c r="H20" s="130"/>
      <c r="I20" s="127"/>
      <c r="J20" s="127"/>
      <c r="K20" s="138"/>
    </row>
    <row r="21" spans="1:11" ht="16.8" customHeight="1" thickTop="1">
      <c r="A21" s="127"/>
      <c r="B21" s="136" t="s">
        <v>206</v>
      </c>
      <c r="C21" s="82">
        <v>0</v>
      </c>
      <c r="D21" s="127"/>
      <c r="E21" s="153" t="s">
        <v>225</v>
      </c>
      <c r="F21" s="154"/>
      <c r="G21" s="154"/>
      <c r="H21" s="154"/>
      <c r="I21" s="154"/>
      <c r="J21" s="154"/>
      <c r="K21" s="155"/>
    </row>
    <row r="22" spans="1:11">
      <c r="A22" s="127"/>
      <c r="B22" s="136" t="s">
        <v>207</v>
      </c>
      <c r="C22" s="82">
        <v>0</v>
      </c>
      <c r="D22" s="127"/>
      <c r="E22" s="156"/>
      <c r="F22" s="157"/>
      <c r="G22" s="157"/>
      <c r="H22" s="157"/>
      <c r="I22" s="157"/>
      <c r="J22" s="157"/>
      <c r="K22" s="158"/>
    </row>
    <row r="23" spans="1:11">
      <c r="A23" s="127"/>
      <c r="B23" s="136" t="s">
        <v>208</v>
      </c>
      <c r="C23" s="82">
        <v>0</v>
      </c>
      <c r="D23" s="127"/>
      <c r="E23" s="156"/>
      <c r="F23" s="157"/>
      <c r="G23" s="157"/>
      <c r="H23" s="157"/>
      <c r="I23" s="157"/>
      <c r="J23" s="157"/>
      <c r="K23" s="158"/>
    </row>
    <row r="24" spans="1:11">
      <c r="A24" s="127"/>
      <c r="B24" s="134" t="s">
        <v>209</v>
      </c>
      <c r="C24" s="82">
        <v>0</v>
      </c>
      <c r="D24" s="127"/>
      <c r="E24" s="156"/>
      <c r="F24" s="157"/>
      <c r="G24" s="157"/>
      <c r="H24" s="157"/>
      <c r="I24" s="157"/>
      <c r="J24" s="157"/>
      <c r="K24" s="158"/>
    </row>
    <row r="25" spans="1:11" ht="16.8" thickBot="1">
      <c r="A25" s="127"/>
      <c r="B25" s="134" t="s">
        <v>191</v>
      </c>
      <c r="C25" s="83">
        <v>0</v>
      </c>
      <c r="D25" s="127"/>
      <c r="E25" s="156"/>
      <c r="F25" s="157"/>
      <c r="G25" s="157"/>
      <c r="H25" s="157"/>
      <c r="I25" s="157"/>
      <c r="J25" s="157"/>
      <c r="K25" s="158"/>
    </row>
    <row r="26" spans="1:11" ht="17.399999999999999" thickTop="1" thickBot="1">
      <c r="A26" s="127"/>
      <c r="B26" s="139" t="s">
        <v>210</v>
      </c>
      <c r="C26" s="140">
        <f>SUM(C15:C25)</f>
        <v>0</v>
      </c>
      <c r="D26" s="127"/>
      <c r="E26" s="156"/>
      <c r="F26" s="157"/>
      <c r="G26" s="157"/>
      <c r="H26" s="157"/>
      <c r="I26" s="157"/>
      <c r="J26" s="157"/>
      <c r="K26" s="158"/>
    </row>
    <row r="27" spans="1:11" ht="33.6" thickTop="1" thickBot="1">
      <c r="A27" s="127"/>
      <c r="B27" s="141" t="s">
        <v>211</v>
      </c>
      <c r="C27" s="84">
        <v>0</v>
      </c>
      <c r="D27" s="142"/>
      <c r="E27" s="156"/>
      <c r="F27" s="157"/>
      <c r="G27" s="157"/>
      <c r="H27" s="157"/>
      <c r="I27" s="157"/>
      <c r="J27" s="157"/>
      <c r="K27" s="158"/>
    </row>
    <row r="28" spans="1:11" ht="17.399999999999999" thickTop="1" thickBot="1">
      <c r="A28" s="127"/>
      <c r="B28" s="143" t="s">
        <v>212</v>
      </c>
      <c r="C28" s="140">
        <f>C26-C27+(C27/10)</f>
        <v>0</v>
      </c>
      <c r="D28" s="127"/>
      <c r="E28" s="159"/>
      <c r="F28" s="160"/>
      <c r="G28" s="160"/>
      <c r="H28" s="160"/>
      <c r="I28" s="160"/>
      <c r="J28" s="160"/>
      <c r="K28" s="161"/>
    </row>
    <row r="29" spans="1:11" ht="16.8" thickTop="1"/>
  </sheetData>
  <sheetProtection sheet="1" objects="1" scenarios="1"/>
  <mergeCells count="5">
    <mergeCell ref="B1:I1"/>
    <mergeCell ref="B13:F13"/>
    <mergeCell ref="B12:K12"/>
    <mergeCell ref="F15:K18"/>
    <mergeCell ref="E21:K2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L204"/>
  <sheetViews>
    <sheetView zoomScaleNormal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200" sqref="A169:XFD200"/>
    </sheetView>
  </sheetViews>
  <sheetFormatPr defaultColWidth="8.77734375" defaultRowHeight="16.2"/>
  <cols>
    <col min="1" max="1" width="20.21875" style="1" bestFit="1" customWidth="1"/>
    <col min="2" max="2" width="9.88671875" style="1" customWidth="1"/>
    <col min="3" max="3" width="8.44140625" style="1" customWidth="1"/>
    <col min="4" max="4" width="19.21875" style="1" customWidth="1"/>
    <col min="5" max="5" width="24.44140625" style="1" customWidth="1"/>
    <col min="6" max="6" width="28.5546875" style="1" customWidth="1"/>
    <col min="7" max="7" width="3.109375" style="1" customWidth="1"/>
    <col min="8" max="8" width="4.77734375" style="1" customWidth="1"/>
    <col min="9" max="9" width="6.44140625" style="1" customWidth="1"/>
    <col min="10" max="10" width="8.33203125" style="1" customWidth="1"/>
    <col min="11" max="11" width="8.77734375" style="1"/>
    <col min="12" max="12" width="69.33203125" style="1" customWidth="1"/>
    <col min="13" max="16384" width="8.77734375" style="1"/>
  </cols>
  <sheetData>
    <row r="1" spans="1:12" ht="35.549999999999997" customHeight="1">
      <c r="A1" s="162" t="s">
        <v>101</v>
      </c>
      <c r="B1" s="163"/>
      <c r="C1" s="163"/>
      <c r="D1" s="163"/>
    </row>
    <row r="2" spans="1:12" s="5" customFormat="1" ht="46.2">
      <c r="A2" s="3" t="s">
        <v>2</v>
      </c>
      <c r="B2" s="3" t="s">
        <v>226</v>
      </c>
      <c r="C2" s="3" t="s">
        <v>37</v>
      </c>
      <c r="D2" s="3" t="s">
        <v>0</v>
      </c>
      <c r="E2" s="3" t="s">
        <v>18</v>
      </c>
      <c r="F2" s="4" t="s">
        <v>94</v>
      </c>
      <c r="G2" s="4" t="s">
        <v>77</v>
      </c>
      <c r="H2" s="3" t="s">
        <v>1</v>
      </c>
      <c r="I2" s="4" t="s">
        <v>86</v>
      </c>
      <c r="J2" s="4" t="s">
        <v>87</v>
      </c>
      <c r="K2" s="4" t="s">
        <v>88</v>
      </c>
      <c r="L2" s="4" t="s">
        <v>3</v>
      </c>
    </row>
    <row r="3" spans="1:12">
      <c r="A3" s="16"/>
      <c r="B3" s="16"/>
      <c r="C3" s="16"/>
      <c r="D3" s="16"/>
      <c r="E3" s="16"/>
      <c r="F3" s="16"/>
      <c r="G3" s="16"/>
      <c r="H3" s="17"/>
      <c r="I3" s="17"/>
      <c r="J3" s="18"/>
      <c r="K3" s="19">
        <f>+I3*J3</f>
        <v>0</v>
      </c>
      <c r="L3" s="16"/>
    </row>
    <row r="4" spans="1:12">
      <c r="A4" s="16"/>
      <c r="B4" s="16"/>
      <c r="C4" s="16"/>
      <c r="D4" s="16"/>
      <c r="E4" s="16"/>
      <c r="F4" s="16"/>
      <c r="G4" s="16"/>
      <c r="H4" s="17"/>
      <c r="I4" s="17"/>
      <c r="J4" s="18"/>
      <c r="K4" s="19">
        <f t="shared" ref="K4:K67" si="0">+I4*J4</f>
        <v>0</v>
      </c>
      <c r="L4" s="16"/>
    </row>
    <row r="5" spans="1:12">
      <c r="A5" s="16"/>
      <c r="B5" s="16"/>
      <c r="C5" s="16"/>
      <c r="D5" s="16"/>
      <c r="E5" s="16"/>
      <c r="F5" s="16"/>
      <c r="G5" s="16"/>
      <c r="H5" s="17"/>
      <c r="I5" s="17"/>
      <c r="J5" s="18"/>
      <c r="K5" s="19">
        <f t="shared" si="0"/>
        <v>0</v>
      </c>
      <c r="L5" s="16"/>
    </row>
    <row r="6" spans="1:12">
      <c r="A6" s="16"/>
      <c r="B6" s="16"/>
      <c r="C6" s="16"/>
      <c r="D6" s="16"/>
      <c r="E6" s="16"/>
      <c r="F6" s="16"/>
      <c r="G6" s="16"/>
      <c r="H6" s="17"/>
      <c r="I6" s="17"/>
      <c r="J6" s="18"/>
      <c r="K6" s="19">
        <f t="shared" si="0"/>
        <v>0</v>
      </c>
      <c r="L6" s="16"/>
    </row>
    <row r="7" spans="1:12">
      <c r="A7" s="16"/>
      <c r="B7" s="16"/>
      <c r="C7" s="16"/>
      <c r="D7" s="16"/>
      <c r="E7" s="16"/>
      <c r="F7" s="16"/>
      <c r="G7" s="16"/>
      <c r="H7" s="17"/>
      <c r="I7" s="17"/>
      <c r="J7" s="18"/>
      <c r="K7" s="19">
        <f t="shared" si="0"/>
        <v>0</v>
      </c>
      <c r="L7" s="16"/>
    </row>
    <row r="8" spans="1:12">
      <c r="A8" s="16"/>
      <c r="B8" s="16"/>
      <c r="C8" s="16"/>
      <c r="D8" s="16"/>
      <c r="E8" s="16"/>
      <c r="F8" s="16"/>
      <c r="G8" s="16"/>
      <c r="H8" s="17"/>
      <c r="I8" s="17"/>
      <c r="J8" s="18"/>
      <c r="K8" s="19">
        <f t="shared" si="0"/>
        <v>0</v>
      </c>
      <c r="L8" s="16"/>
    </row>
    <row r="9" spans="1:12">
      <c r="A9" s="16"/>
      <c r="B9" s="16"/>
      <c r="C9" s="16"/>
      <c r="D9" s="16"/>
      <c r="E9" s="16"/>
      <c r="F9" s="16"/>
      <c r="G9" s="16"/>
      <c r="H9" s="17"/>
      <c r="I9" s="17"/>
      <c r="J9" s="18"/>
      <c r="K9" s="19">
        <f t="shared" si="0"/>
        <v>0</v>
      </c>
      <c r="L9" s="16"/>
    </row>
    <row r="10" spans="1:12">
      <c r="A10" s="16"/>
      <c r="B10" s="16"/>
      <c r="C10" s="16"/>
      <c r="D10" s="16"/>
      <c r="E10" s="16"/>
      <c r="F10" s="16"/>
      <c r="G10" s="16"/>
      <c r="H10" s="17"/>
      <c r="I10" s="17"/>
      <c r="J10" s="18"/>
      <c r="K10" s="19">
        <f t="shared" si="0"/>
        <v>0</v>
      </c>
      <c r="L10" s="16"/>
    </row>
    <row r="11" spans="1:12">
      <c r="A11" s="16"/>
      <c r="B11" s="16"/>
      <c r="C11" s="16"/>
      <c r="D11" s="16"/>
      <c r="E11" s="16"/>
      <c r="F11" s="16"/>
      <c r="G11" s="16"/>
      <c r="H11" s="17"/>
      <c r="I11" s="17"/>
      <c r="J11" s="18"/>
      <c r="K11" s="19">
        <f t="shared" si="0"/>
        <v>0</v>
      </c>
      <c r="L11" s="16"/>
    </row>
    <row r="12" spans="1:12">
      <c r="A12" s="16"/>
      <c r="B12" s="16"/>
      <c r="C12" s="16"/>
      <c r="D12" s="16"/>
      <c r="E12" s="16"/>
      <c r="F12" s="16"/>
      <c r="G12" s="16"/>
      <c r="H12" s="17"/>
      <c r="I12" s="17"/>
      <c r="J12" s="18"/>
      <c r="K12" s="19">
        <f t="shared" si="0"/>
        <v>0</v>
      </c>
      <c r="L12" s="16"/>
    </row>
    <row r="13" spans="1:12">
      <c r="A13" s="16"/>
      <c r="B13" s="16"/>
      <c r="C13" s="16"/>
      <c r="D13" s="16"/>
      <c r="E13" s="16"/>
      <c r="F13" s="16"/>
      <c r="G13" s="16"/>
      <c r="H13" s="17"/>
      <c r="I13" s="17"/>
      <c r="J13" s="18"/>
      <c r="K13" s="19">
        <f t="shared" si="0"/>
        <v>0</v>
      </c>
      <c r="L13" s="16"/>
    </row>
    <row r="14" spans="1:12">
      <c r="A14" s="16"/>
      <c r="B14" s="16"/>
      <c r="C14" s="16"/>
      <c r="D14" s="16"/>
      <c r="E14" s="16"/>
      <c r="F14" s="16"/>
      <c r="G14" s="16"/>
      <c r="H14" s="17"/>
      <c r="I14" s="17"/>
      <c r="J14" s="18"/>
      <c r="K14" s="19">
        <f t="shared" si="0"/>
        <v>0</v>
      </c>
      <c r="L14" s="16"/>
    </row>
    <row r="15" spans="1:12">
      <c r="A15" s="16"/>
      <c r="B15" s="16"/>
      <c r="C15" s="16"/>
      <c r="D15" s="16"/>
      <c r="E15" s="16"/>
      <c r="F15" s="16"/>
      <c r="G15" s="16"/>
      <c r="H15" s="17"/>
      <c r="I15" s="17"/>
      <c r="J15" s="18"/>
      <c r="K15" s="19">
        <f t="shared" si="0"/>
        <v>0</v>
      </c>
      <c r="L15" s="16"/>
    </row>
    <row r="16" spans="1:12">
      <c r="A16" s="16"/>
      <c r="B16" s="16"/>
      <c r="C16" s="16"/>
      <c r="D16" s="16"/>
      <c r="E16" s="16"/>
      <c r="F16" s="16"/>
      <c r="G16" s="16"/>
      <c r="H16" s="17"/>
      <c r="I16" s="17"/>
      <c r="J16" s="18"/>
      <c r="K16" s="19">
        <f t="shared" si="0"/>
        <v>0</v>
      </c>
      <c r="L16" s="16"/>
    </row>
    <row r="17" spans="1:12">
      <c r="A17" s="16"/>
      <c r="B17" s="16"/>
      <c r="C17" s="16"/>
      <c r="D17" s="16"/>
      <c r="E17" s="16"/>
      <c r="F17" s="16"/>
      <c r="G17" s="16"/>
      <c r="H17" s="17"/>
      <c r="I17" s="17"/>
      <c r="J17" s="18"/>
      <c r="K17" s="19">
        <f t="shared" si="0"/>
        <v>0</v>
      </c>
      <c r="L17" s="16"/>
    </row>
    <row r="18" spans="1:12">
      <c r="A18" s="16"/>
      <c r="B18" s="16"/>
      <c r="C18" s="16"/>
      <c r="D18" s="16"/>
      <c r="E18" s="16"/>
      <c r="F18" s="16"/>
      <c r="G18" s="16"/>
      <c r="H18" s="17"/>
      <c r="I18" s="17"/>
      <c r="J18" s="18"/>
      <c r="K18" s="19">
        <f t="shared" si="0"/>
        <v>0</v>
      </c>
      <c r="L18" s="16"/>
    </row>
    <row r="19" spans="1:12">
      <c r="A19" s="16"/>
      <c r="B19" s="16"/>
      <c r="C19" s="16"/>
      <c r="D19" s="16"/>
      <c r="E19" s="16"/>
      <c r="F19" s="16"/>
      <c r="G19" s="16"/>
      <c r="H19" s="17"/>
      <c r="I19" s="17"/>
      <c r="J19" s="18"/>
      <c r="K19" s="19">
        <f t="shared" si="0"/>
        <v>0</v>
      </c>
      <c r="L19" s="16"/>
    </row>
    <row r="20" spans="1:12">
      <c r="A20" s="16"/>
      <c r="B20" s="16"/>
      <c r="C20" s="16"/>
      <c r="D20" s="16"/>
      <c r="E20" s="16"/>
      <c r="F20" s="16"/>
      <c r="G20" s="16"/>
      <c r="H20" s="17"/>
      <c r="I20" s="17"/>
      <c r="J20" s="18"/>
      <c r="K20" s="19">
        <f t="shared" si="0"/>
        <v>0</v>
      </c>
      <c r="L20" s="16"/>
    </row>
    <row r="21" spans="1:12">
      <c r="A21" s="16"/>
      <c r="B21" s="16"/>
      <c r="C21" s="16"/>
      <c r="D21" s="16"/>
      <c r="E21" s="16"/>
      <c r="F21" s="16"/>
      <c r="G21" s="16"/>
      <c r="H21" s="17"/>
      <c r="I21" s="17"/>
      <c r="J21" s="18"/>
      <c r="K21" s="19">
        <f t="shared" si="0"/>
        <v>0</v>
      </c>
      <c r="L21" s="16"/>
    </row>
    <row r="22" spans="1:12">
      <c r="A22" s="16"/>
      <c r="B22" s="16"/>
      <c r="C22" s="16"/>
      <c r="D22" s="16"/>
      <c r="E22" s="16"/>
      <c r="F22" s="16"/>
      <c r="G22" s="16"/>
      <c r="H22" s="17"/>
      <c r="I22" s="17"/>
      <c r="J22" s="18"/>
      <c r="K22" s="19">
        <f t="shared" si="0"/>
        <v>0</v>
      </c>
      <c r="L22" s="16"/>
    </row>
    <row r="23" spans="1:12">
      <c r="A23" s="16"/>
      <c r="B23" s="16"/>
      <c r="C23" s="16"/>
      <c r="D23" s="16"/>
      <c r="E23" s="16"/>
      <c r="F23" s="16"/>
      <c r="G23" s="16"/>
      <c r="H23" s="17"/>
      <c r="I23" s="17"/>
      <c r="J23" s="18"/>
      <c r="K23" s="19">
        <f t="shared" si="0"/>
        <v>0</v>
      </c>
      <c r="L23" s="16"/>
    </row>
    <row r="24" spans="1:12">
      <c r="A24" s="16"/>
      <c r="B24" s="16"/>
      <c r="C24" s="16"/>
      <c r="D24" s="16"/>
      <c r="E24" s="16"/>
      <c r="F24" s="16"/>
      <c r="G24" s="16"/>
      <c r="H24" s="17"/>
      <c r="I24" s="17"/>
      <c r="J24" s="18"/>
      <c r="K24" s="19">
        <f t="shared" si="0"/>
        <v>0</v>
      </c>
      <c r="L24" s="16"/>
    </row>
    <row r="25" spans="1:12">
      <c r="A25" s="16"/>
      <c r="B25" s="16"/>
      <c r="C25" s="16"/>
      <c r="D25" s="16"/>
      <c r="E25" s="16"/>
      <c r="F25" s="16"/>
      <c r="G25" s="16"/>
      <c r="H25" s="17"/>
      <c r="I25" s="17"/>
      <c r="J25" s="18"/>
      <c r="K25" s="19">
        <f t="shared" si="0"/>
        <v>0</v>
      </c>
      <c r="L25" s="16"/>
    </row>
    <row r="26" spans="1:12">
      <c r="A26" s="16"/>
      <c r="B26" s="16"/>
      <c r="C26" s="16"/>
      <c r="D26" s="16"/>
      <c r="E26" s="16"/>
      <c r="F26" s="16"/>
      <c r="G26" s="16"/>
      <c r="H26" s="17"/>
      <c r="I26" s="17"/>
      <c r="J26" s="18"/>
      <c r="K26" s="19">
        <f t="shared" si="0"/>
        <v>0</v>
      </c>
      <c r="L26" s="16"/>
    </row>
    <row r="27" spans="1:12">
      <c r="A27" s="16"/>
      <c r="B27" s="16"/>
      <c r="C27" s="16"/>
      <c r="D27" s="16"/>
      <c r="E27" s="16"/>
      <c r="F27" s="16"/>
      <c r="G27" s="16"/>
      <c r="H27" s="17"/>
      <c r="I27" s="17"/>
      <c r="J27" s="18"/>
      <c r="K27" s="19">
        <f t="shared" si="0"/>
        <v>0</v>
      </c>
      <c r="L27" s="16"/>
    </row>
    <row r="28" spans="1:12">
      <c r="A28" s="16"/>
      <c r="B28" s="16"/>
      <c r="C28" s="16"/>
      <c r="D28" s="16"/>
      <c r="E28" s="16"/>
      <c r="F28" s="16"/>
      <c r="G28" s="16"/>
      <c r="H28" s="17"/>
      <c r="I28" s="17"/>
      <c r="J28" s="18"/>
      <c r="K28" s="19">
        <f t="shared" si="0"/>
        <v>0</v>
      </c>
      <c r="L28" s="16"/>
    </row>
    <row r="29" spans="1:12">
      <c r="A29" s="16"/>
      <c r="B29" s="16"/>
      <c r="C29" s="16"/>
      <c r="D29" s="16"/>
      <c r="E29" s="16"/>
      <c r="F29" s="16"/>
      <c r="G29" s="16"/>
      <c r="H29" s="17"/>
      <c r="I29" s="17"/>
      <c r="J29" s="18"/>
      <c r="K29" s="19">
        <f t="shared" si="0"/>
        <v>0</v>
      </c>
      <c r="L29" s="16"/>
    </row>
    <row r="30" spans="1:12">
      <c r="A30" s="16"/>
      <c r="B30" s="16"/>
      <c r="C30" s="16"/>
      <c r="D30" s="16"/>
      <c r="E30" s="16"/>
      <c r="F30" s="16"/>
      <c r="G30" s="16"/>
      <c r="H30" s="17"/>
      <c r="I30" s="17"/>
      <c r="J30" s="18"/>
      <c r="K30" s="19">
        <f t="shared" si="0"/>
        <v>0</v>
      </c>
      <c r="L30" s="16"/>
    </row>
    <row r="31" spans="1:12">
      <c r="A31" s="16"/>
      <c r="B31" s="16"/>
      <c r="C31" s="16"/>
      <c r="D31" s="16"/>
      <c r="E31" s="16"/>
      <c r="F31" s="16"/>
      <c r="G31" s="16"/>
      <c r="H31" s="17"/>
      <c r="I31" s="17"/>
      <c r="J31" s="18"/>
      <c r="K31" s="19">
        <f t="shared" si="0"/>
        <v>0</v>
      </c>
      <c r="L31" s="16"/>
    </row>
    <row r="32" spans="1:12">
      <c r="A32" s="16"/>
      <c r="B32" s="16"/>
      <c r="C32" s="16"/>
      <c r="D32" s="16"/>
      <c r="E32" s="16"/>
      <c r="F32" s="16"/>
      <c r="G32" s="16"/>
      <c r="H32" s="17"/>
      <c r="I32" s="17"/>
      <c r="J32" s="18"/>
      <c r="K32" s="19">
        <f t="shared" si="0"/>
        <v>0</v>
      </c>
      <c r="L32" s="16"/>
    </row>
    <row r="33" spans="1:12">
      <c r="A33" s="16"/>
      <c r="B33" s="16"/>
      <c r="C33" s="16"/>
      <c r="D33" s="16"/>
      <c r="E33" s="16"/>
      <c r="F33" s="16"/>
      <c r="G33" s="16"/>
      <c r="H33" s="17"/>
      <c r="I33" s="17"/>
      <c r="J33" s="18"/>
      <c r="K33" s="19">
        <f t="shared" si="0"/>
        <v>0</v>
      </c>
      <c r="L33" s="16"/>
    </row>
    <row r="34" spans="1:12">
      <c r="A34" s="16"/>
      <c r="B34" s="16"/>
      <c r="C34" s="16"/>
      <c r="D34" s="16"/>
      <c r="E34" s="16"/>
      <c r="F34" s="16"/>
      <c r="G34" s="16"/>
      <c r="H34" s="17"/>
      <c r="I34" s="17"/>
      <c r="J34" s="18"/>
      <c r="K34" s="19">
        <f t="shared" si="0"/>
        <v>0</v>
      </c>
      <c r="L34" s="16"/>
    </row>
    <row r="35" spans="1:12">
      <c r="A35" s="16"/>
      <c r="B35" s="16"/>
      <c r="C35" s="16"/>
      <c r="D35" s="16"/>
      <c r="E35" s="16"/>
      <c r="F35" s="16"/>
      <c r="G35" s="16"/>
      <c r="H35" s="17"/>
      <c r="I35" s="17"/>
      <c r="J35" s="18"/>
      <c r="K35" s="19">
        <f t="shared" si="0"/>
        <v>0</v>
      </c>
      <c r="L35" s="16"/>
    </row>
    <row r="36" spans="1:12">
      <c r="A36" s="16"/>
      <c r="B36" s="16"/>
      <c r="C36" s="16"/>
      <c r="D36" s="16"/>
      <c r="E36" s="16"/>
      <c r="F36" s="16"/>
      <c r="G36" s="16"/>
      <c r="H36" s="17"/>
      <c r="I36" s="17"/>
      <c r="J36" s="18"/>
      <c r="K36" s="19">
        <f t="shared" si="0"/>
        <v>0</v>
      </c>
      <c r="L36" s="16"/>
    </row>
    <row r="37" spans="1:12">
      <c r="A37" s="16"/>
      <c r="B37" s="16"/>
      <c r="C37" s="16"/>
      <c r="D37" s="16"/>
      <c r="E37" s="16"/>
      <c r="F37" s="16"/>
      <c r="G37" s="16"/>
      <c r="H37" s="17"/>
      <c r="I37" s="17"/>
      <c r="J37" s="18"/>
      <c r="K37" s="19">
        <f t="shared" si="0"/>
        <v>0</v>
      </c>
      <c r="L37" s="16"/>
    </row>
    <row r="38" spans="1:12">
      <c r="A38" s="16"/>
      <c r="B38" s="16"/>
      <c r="C38" s="16"/>
      <c r="D38" s="16"/>
      <c r="E38" s="16"/>
      <c r="F38" s="16"/>
      <c r="G38" s="16"/>
      <c r="H38" s="17"/>
      <c r="I38" s="17"/>
      <c r="J38" s="18"/>
      <c r="K38" s="19">
        <f t="shared" si="0"/>
        <v>0</v>
      </c>
      <c r="L38" s="16"/>
    </row>
    <row r="39" spans="1:12">
      <c r="A39" s="16"/>
      <c r="B39" s="16"/>
      <c r="C39" s="16"/>
      <c r="D39" s="16"/>
      <c r="E39" s="16"/>
      <c r="F39" s="16"/>
      <c r="G39" s="16"/>
      <c r="H39" s="17"/>
      <c r="I39" s="17"/>
      <c r="J39" s="18"/>
      <c r="K39" s="19">
        <f t="shared" si="0"/>
        <v>0</v>
      </c>
      <c r="L39" s="16"/>
    </row>
    <row r="40" spans="1:12">
      <c r="A40" s="16"/>
      <c r="B40" s="16"/>
      <c r="C40" s="16"/>
      <c r="D40" s="16"/>
      <c r="E40" s="16"/>
      <c r="F40" s="16"/>
      <c r="G40" s="16"/>
      <c r="H40" s="17"/>
      <c r="I40" s="17"/>
      <c r="J40" s="18"/>
      <c r="K40" s="19">
        <f t="shared" si="0"/>
        <v>0</v>
      </c>
      <c r="L40" s="16"/>
    </row>
    <row r="41" spans="1:12">
      <c r="A41" s="16"/>
      <c r="B41" s="16"/>
      <c r="C41" s="16"/>
      <c r="D41" s="16"/>
      <c r="E41" s="16"/>
      <c r="F41" s="16"/>
      <c r="G41" s="16"/>
      <c r="H41" s="17"/>
      <c r="I41" s="17"/>
      <c r="J41" s="18"/>
      <c r="K41" s="19">
        <f t="shared" si="0"/>
        <v>0</v>
      </c>
      <c r="L41" s="16"/>
    </row>
    <row r="42" spans="1:12">
      <c r="A42" s="16"/>
      <c r="B42" s="16"/>
      <c r="C42" s="16"/>
      <c r="D42" s="16"/>
      <c r="E42" s="16"/>
      <c r="F42" s="16"/>
      <c r="G42" s="16"/>
      <c r="H42" s="17"/>
      <c r="I42" s="17"/>
      <c r="J42" s="18"/>
      <c r="K42" s="19">
        <f t="shared" si="0"/>
        <v>0</v>
      </c>
      <c r="L42" s="16"/>
    </row>
    <row r="43" spans="1:12">
      <c r="A43" s="16"/>
      <c r="B43" s="16"/>
      <c r="C43" s="16"/>
      <c r="D43" s="16"/>
      <c r="E43" s="16"/>
      <c r="F43" s="16"/>
      <c r="G43" s="16"/>
      <c r="H43" s="17"/>
      <c r="I43" s="17"/>
      <c r="J43" s="18"/>
      <c r="K43" s="19">
        <f t="shared" si="0"/>
        <v>0</v>
      </c>
      <c r="L43" s="16"/>
    </row>
    <row r="44" spans="1:12">
      <c r="A44" s="16"/>
      <c r="B44" s="16"/>
      <c r="C44" s="16"/>
      <c r="D44" s="16"/>
      <c r="E44" s="16"/>
      <c r="F44" s="16"/>
      <c r="G44" s="16"/>
      <c r="H44" s="17"/>
      <c r="I44" s="17"/>
      <c r="J44" s="18"/>
      <c r="K44" s="19">
        <f t="shared" si="0"/>
        <v>0</v>
      </c>
      <c r="L44" s="16"/>
    </row>
    <row r="45" spans="1:12">
      <c r="A45" s="16"/>
      <c r="B45" s="16"/>
      <c r="C45" s="16"/>
      <c r="D45" s="16"/>
      <c r="E45" s="16"/>
      <c r="F45" s="16"/>
      <c r="G45" s="16"/>
      <c r="H45" s="17"/>
      <c r="I45" s="17"/>
      <c r="J45" s="18"/>
      <c r="K45" s="19">
        <f t="shared" si="0"/>
        <v>0</v>
      </c>
      <c r="L45" s="16"/>
    </row>
    <row r="46" spans="1:12">
      <c r="A46" s="16"/>
      <c r="B46" s="16"/>
      <c r="C46" s="16"/>
      <c r="D46" s="16"/>
      <c r="E46" s="16"/>
      <c r="F46" s="16"/>
      <c r="G46" s="16"/>
      <c r="H46" s="17"/>
      <c r="I46" s="17"/>
      <c r="J46" s="18"/>
      <c r="K46" s="19">
        <f t="shared" si="0"/>
        <v>0</v>
      </c>
      <c r="L46" s="16"/>
    </row>
    <row r="47" spans="1:12">
      <c r="A47" s="16"/>
      <c r="B47" s="16"/>
      <c r="C47" s="16"/>
      <c r="D47" s="16"/>
      <c r="E47" s="16"/>
      <c r="F47" s="16"/>
      <c r="G47" s="16"/>
      <c r="H47" s="17"/>
      <c r="I47" s="17"/>
      <c r="J47" s="18"/>
      <c r="K47" s="19">
        <f t="shared" si="0"/>
        <v>0</v>
      </c>
      <c r="L47" s="16"/>
    </row>
    <row r="48" spans="1:12">
      <c r="A48" s="16"/>
      <c r="B48" s="16"/>
      <c r="C48" s="16"/>
      <c r="D48" s="16"/>
      <c r="E48" s="16"/>
      <c r="F48" s="16"/>
      <c r="G48" s="16"/>
      <c r="H48" s="17"/>
      <c r="I48" s="17"/>
      <c r="J48" s="18"/>
      <c r="K48" s="19">
        <f t="shared" si="0"/>
        <v>0</v>
      </c>
      <c r="L48" s="16"/>
    </row>
    <row r="49" spans="1:12">
      <c r="A49" s="16"/>
      <c r="B49" s="16"/>
      <c r="C49" s="16"/>
      <c r="D49" s="16"/>
      <c r="E49" s="16"/>
      <c r="F49" s="16"/>
      <c r="G49" s="16"/>
      <c r="H49" s="17"/>
      <c r="I49" s="17"/>
      <c r="J49" s="18"/>
      <c r="K49" s="19">
        <f t="shared" si="0"/>
        <v>0</v>
      </c>
      <c r="L49" s="16"/>
    </row>
    <row r="50" spans="1:12">
      <c r="A50" s="16"/>
      <c r="B50" s="16"/>
      <c r="C50" s="16"/>
      <c r="D50" s="16"/>
      <c r="E50" s="16"/>
      <c r="F50" s="16"/>
      <c r="G50" s="16"/>
      <c r="H50" s="17"/>
      <c r="I50" s="17"/>
      <c r="J50" s="18"/>
      <c r="K50" s="19">
        <f t="shared" si="0"/>
        <v>0</v>
      </c>
      <c r="L50" s="16"/>
    </row>
    <row r="51" spans="1:12">
      <c r="A51" s="16"/>
      <c r="B51" s="16"/>
      <c r="C51" s="16"/>
      <c r="D51" s="16"/>
      <c r="E51" s="16"/>
      <c r="F51" s="16"/>
      <c r="G51" s="16"/>
      <c r="H51" s="17"/>
      <c r="I51" s="17"/>
      <c r="J51" s="18"/>
      <c r="K51" s="19">
        <f t="shared" si="0"/>
        <v>0</v>
      </c>
      <c r="L51" s="16"/>
    </row>
    <row r="52" spans="1:12">
      <c r="A52" s="16"/>
      <c r="B52" s="16"/>
      <c r="C52" s="16"/>
      <c r="D52" s="16"/>
      <c r="E52" s="16"/>
      <c r="F52" s="16"/>
      <c r="G52" s="16"/>
      <c r="H52" s="17"/>
      <c r="I52" s="17"/>
      <c r="J52" s="18"/>
      <c r="K52" s="19">
        <f t="shared" si="0"/>
        <v>0</v>
      </c>
      <c r="L52" s="16"/>
    </row>
    <row r="53" spans="1:12">
      <c r="A53" s="16"/>
      <c r="B53" s="16"/>
      <c r="C53" s="16"/>
      <c r="D53" s="16"/>
      <c r="E53" s="16"/>
      <c r="F53" s="16"/>
      <c r="G53" s="16"/>
      <c r="H53" s="17"/>
      <c r="I53" s="17"/>
      <c r="J53" s="18"/>
      <c r="K53" s="19">
        <f t="shared" si="0"/>
        <v>0</v>
      </c>
      <c r="L53" s="16"/>
    </row>
    <row r="54" spans="1:12">
      <c r="A54" s="16"/>
      <c r="B54" s="16"/>
      <c r="C54" s="16"/>
      <c r="D54" s="16"/>
      <c r="E54" s="16"/>
      <c r="F54" s="16"/>
      <c r="G54" s="16"/>
      <c r="H54" s="17"/>
      <c r="I54" s="17"/>
      <c r="J54" s="18"/>
      <c r="K54" s="19">
        <f t="shared" si="0"/>
        <v>0</v>
      </c>
      <c r="L54" s="16"/>
    </row>
    <row r="55" spans="1:12">
      <c r="A55" s="16"/>
      <c r="B55" s="16"/>
      <c r="C55" s="16"/>
      <c r="D55" s="16"/>
      <c r="E55" s="16"/>
      <c r="F55" s="16"/>
      <c r="G55" s="16"/>
      <c r="H55" s="17"/>
      <c r="I55" s="17"/>
      <c r="J55" s="18"/>
      <c r="K55" s="19">
        <f t="shared" si="0"/>
        <v>0</v>
      </c>
      <c r="L55" s="16"/>
    </row>
    <row r="56" spans="1:12">
      <c r="A56" s="16"/>
      <c r="B56" s="16"/>
      <c r="C56" s="16"/>
      <c r="D56" s="16"/>
      <c r="E56" s="16"/>
      <c r="F56" s="16"/>
      <c r="G56" s="16"/>
      <c r="H56" s="17"/>
      <c r="I56" s="17"/>
      <c r="J56" s="18"/>
      <c r="K56" s="19">
        <f t="shared" si="0"/>
        <v>0</v>
      </c>
      <c r="L56" s="16"/>
    </row>
    <row r="57" spans="1:12">
      <c r="A57" s="16"/>
      <c r="B57" s="16"/>
      <c r="C57" s="16"/>
      <c r="D57" s="16"/>
      <c r="E57" s="16"/>
      <c r="F57" s="16"/>
      <c r="G57" s="16"/>
      <c r="H57" s="17"/>
      <c r="I57" s="17"/>
      <c r="J57" s="18"/>
      <c r="K57" s="19">
        <f t="shared" si="0"/>
        <v>0</v>
      </c>
      <c r="L57" s="16"/>
    </row>
    <row r="58" spans="1:12">
      <c r="A58" s="16"/>
      <c r="B58" s="16"/>
      <c r="C58" s="16"/>
      <c r="D58" s="16"/>
      <c r="E58" s="16"/>
      <c r="F58" s="16"/>
      <c r="G58" s="16"/>
      <c r="H58" s="17"/>
      <c r="I58" s="17"/>
      <c r="J58" s="18"/>
      <c r="K58" s="19">
        <f t="shared" si="0"/>
        <v>0</v>
      </c>
      <c r="L58" s="16"/>
    </row>
    <row r="59" spans="1:12">
      <c r="A59" s="16"/>
      <c r="B59" s="16"/>
      <c r="C59" s="16"/>
      <c r="D59" s="16"/>
      <c r="E59" s="16"/>
      <c r="F59" s="16"/>
      <c r="G59" s="16"/>
      <c r="H59" s="17"/>
      <c r="I59" s="17"/>
      <c r="J59" s="18"/>
      <c r="K59" s="19">
        <f t="shared" si="0"/>
        <v>0</v>
      </c>
      <c r="L59" s="16"/>
    </row>
    <row r="60" spans="1:12">
      <c r="A60" s="16"/>
      <c r="B60" s="16"/>
      <c r="C60" s="16"/>
      <c r="D60" s="16"/>
      <c r="E60" s="16"/>
      <c r="F60" s="16"/>
      <c r="G60" s="16"/>
      <c r="H60" s="17"/>
      <c r="I60" s="17"/>
      <c r="J60" s="18"/>
      <c r="K60" s="19">
        <f t="shared" si="0"/>
        <v>0</v>
      </c>
      <c r="L60" s="16"/>
    </row>
    <row r="61" spans="1:12">
      <c r="A61" s="16"/>
      <c r="B61" s="16"/>
      <c r="C61" s="16"/>
      <c r="D61" s="16"/>
      <c r="E61" s="16"/>
      <c r="F61" s="16"/>
      <c r="G61" s="16"/>
      <c r="H61" s="17"/>
      <c r="I61" s="17"/>
      <c r="J61" s="18"/>
      <c r="K61" s="19">
        <f t="shared" si="0"/>
        <v>0</v>
      </c>
      <c r="L61" s="16"/>
    </row>
    <row r="62" spans="1:12">
      <c r="A62" s="16"/>
      <c r="B62" s="16"/>
      <c r="C62" s="16"/>
      <c r="D62" s="16"/>
      <c r="E62" s="16"/>
      <c r="F62" s="16"/>
      <c r="G62" s="16"/>
      <c r="H62" s="17"/>
      <c r="I62" s="17"/>
      <c r="J62" s="18"/>
      <c r="K62" s="19">
        <f t="shared" si="0"/>
        <v>0</v>
      </c>
      <c r="L62" s="16"/>
    </row>
    <row r="63" spans="1:12">
      <c r="A63" s="16"/>
      <c r="B63" s="16"/>
      <c r="C63" s="16"/>
      <c r="D63" s="16"/>
      <c r="E63" s="16"/>
      <c r="F63" s="16"/>
      <c r="G63" s="16"/>
      <c r="H63" s="17"/>
      <c r="I63" s="17"/>
      <c r="J63" s="18"/>
      <c r="K63" s="19">
        <f t="shared" si="0"/>
        <v>0</v>
      </c>
      <c r="L63" s="16"/>
    </row>
    <row r="64" spans="1:12">
      <c r="A64" s="16"/>
      <c r="B64" s="16"/>
      <c r="C64" s="16"/>
      <c r="D64" s="16"/>
      <c r="E64" s="16"/>
      <c r="F64" s="16"/>
      <c r="G64" s="16"/>
      <c r="H64" s="17"/>
      <c r="I64" s="17"/>
      <c r="J64" s="18"/>
      <c r="K64" s="19">
        <f t="shared" si="0"/>
        <v>0</v>
      </c>
      <c r="L64" s="16"/>
    </row>
    <row r="65" spans="1:12">
      <c r="A65" s="16"/>
      <c r="B65" s="16"/>
      <c r="C65" s="16"/>
      <c r="D65" s="16"/>
      <c r="E65" s="16"/>
      <c r="F65" s="16"/>
      <c r="G65" s="16"/>
      <c r="H65" s="17"/>
      <c r="I65" s="17"/>
      <c r="J65" s="18"/>
      <c r="K65" s="19">
        <f t="shared" si="0"/>
        <v>0</v>
      </c>
      <c r="L65" s="16"/>
    </row>
    <row r="66" spans="1:12">
      <c r="A66" s="16"/>
      <c r="B66" s="16"/>
      <c r="C66" s="16"/>
      <c r="D66" s="16"/>
      <c r="E66" s="16"/>
      <c r="F66" s="16"/>
      <c r="G66" s="16"/>
      <c r="H66" s="17"/>
      <c r="I66" s="17"/>
      <c r="J66" s="18"/>
      <c r="K66" s="19">
        <f t="shared" si="0"/>
        <v>0</v>
      </c>
      <c r="L66" s="16"/>
    </row>
    <row r="67" spans="1:12">
      <c r="A67" s="16"/>
      <c r="B67" s="16"/>
      <c r="C67" s="16"/>
      <c r="D67" s="16"/>
      <c r="E67" s="16"/>
      <c r="F67" s="16"/>
      <c r="G67" s="16"/>
      <c r="H67" s="17"/>
      <c r="I67" s="17"/>
      <c r="J67" s="18"/>
      <c r="K67" s="19">
        <f t="shared" si="0"/>
        <v>0</v>
      </c>
      <c r="L67" s="16"/>
    </row>
    <row r="68" spans="1:12">
      <c r="A68" s="16"/>
      <c r="B68" s="16"/>
      <c r="C68" s="16"/>
      <c r="D68" s="16"/>
      <c r="E68" s="16"/>
      <c r="F68" s="16"/>
      <c r="G68" s="16"/>
      <c r="H68" s="17"/>
      <c r="I68" s="17"/>
      <c r="J68" s="18"/>
      <c r="K68" s="19">
        <f t="shared" ref="K68:K101" si="1">+I68*J68</f>
        <v>0</v>
      </c>
      <c r="L68" s="16"/>
    </row>
    <row r="69" spans="1:12">
      <c r="A69" s="16"/>
      <c r="B69" s="16"/>
      <c r="C69" s="16"/>
      <c r="D69" s="16"/>
      <c r="E69" s="16"/>
      <c r="F69" s="16"/>
      <c r="G69" s="16"/>
      <c r="H69" s="17"/>
      <c r="I69" s="17"/>
      <c r="J69" s="18"/>
      <c r="K69" s="19">
        <f t="shared" si="1"/>
        <v>0</v>
      </c>
      <c r="L69" s="16"/>
    </row>
    <row r="70" spans="1:12">
      <c r="A70" s="16"/>
      <c r="B70" s="16"/>
      <c r="C70" s="16"/>
      <c r="D70" s="16"/>
      <c r="E70" s="16"/>
      <c r="F70" s="16"/>
      <c r="G70" s="16"/>
      <c r="H70" s="17"/>
      <c r="I70" s="17"/>
      <c r="J70" s="18"/>
      <c r="K70" s="19">
        <f t="shared" si="1"/>
        <v>0</v>
      </c>
      <c r="L70" s="16"/>
    </row>
    <row r="71" spans="1:12">
      <c r="A71" s="16"/>
      <c r="B71" s="16"/>
      <c r="C71" s="16"/>
      <c r="D71" s="16"/>
      <c r="E71" s="16"/>
      <c r="F71" s="16"/>
      <c r="G71" s="16"/>
      <c r="H71" s="17"/>
      <c r="I71" s="17"/>
      <c r="J71" s="18"/>
      <c r="K71" s="19">
        <f t="shared" si="1"/>
        <v>0</v>
      </c>
      <c r="L71" s="16"/>
    </row>
    <row r="72" spans="1:12">
      <c r="A72" s="16"/>
      <c r="B72" s="16"/>
      <c r="C72" s="16"/>
      <c r="D72" s="16"/>
      <c r="E72" s="16"/>
      <c r="F72" s="16"/>
      <c r="G72" s="16"/>
      <c r="H72" s="17"/>
      <c r="I72" s="17"/>
      <c r="J72" s="18"/>
      <c r="K72" s="19">
        <f t="shared" si="1"/>
        <v>0</v>
      </c>
      <c r="L72" s="16"/>
    </row>
    <row r="73" spans="1:12">
      <c r="A73" s="16"/>
      <c r="B73" s="16"/>
      <c r="C73" s="16"/>
      <c r="D73" s="16"/>
      <c r="E73" s="16"/>
      <c r="F73" s="16"/>
      <c r="G73" s="16"/>
      <c r="H73" s="17"/>
      <c r="I73" s="17"/>
      <c r="J73" s="18"/>
      <c r="K73" s="19">
        <f t="shared" si="1"/>
        <v>0</v>
      </c>
      <c r="L73" s="16"/>
    </row>
    <row r="74" spans="1:12">
      <c r="A74" s="16"/>
      <c r="B74" s="16"/>
      <c r="C74" s="16"/>
      <c r="D74" s="16"/>
      <c r="E74" s="16"/>
      <c r="F74" s="16"/>
      <c r="G74" s="16"/>
      <c r="H74" s="17"/>
      <c r="I74" s="17"/>
      <c r="J74" s="18"/>
      <c r="K74" s="19">
        <f t="shared" si="1"/>
        <v>0</v>
      </c>
      <c r="L74" s="16"/>
    </row>
    <row r="75" spans="1:12">
      <c r="A75" s="16"/>
      <c r="B75" s="16"/>
      <c r="C75" s="16"/>
      <c r="D75" s="16"/>
      <c r="E75" s="16"/>
      <c r="F75" s="16"/>
      <c r="G75" s="16"/>
      <c r="H75" s="17"/>
      <c r="I75" s="17"/>
      <c r="J75" s="18"/>
      <c r="K75" s="19">
        <f t="shared" si="1"/>
        <v>0</v>
      </c>
      <c r="L75" s="16"/>
    </row>
    <row r="76" spans="1:12">
      <c r="A76" s="16"/>
      <c r="B76" s="16"/>
      <c r="C76" s="16"/>
      <c r="D76" s="16"/>
      <c r="E76" s="16"/>
      <c r="F76" s="16"/>
      <c r="G76" s="16"/>
      <c r="H76" s="17"/>
      <c r="I76" s="17"/>
      <c r="J76" s="18"/>
      <c r="K76" s="19">
        <f t="shared" si="1"/>
        <v>0</v>
      </c>
      <c r="L76" s="16"/>
    </row>
    <row r="77" spans="1:12">
      <c r="A77" s="16"/>
      <c r="B77" s="16"/>
      <c r="C77" s="16"/>
      <c r="D77" s="16"/>
      <c r="E77" s="16"/>
      <c r="F77" s="16"/>
      <c r="G77" s="16"/>
      <c r="H77" s="17"/>
      <c r="I77" s="17"/>
      <c r="J77" s="18"/>
      <c r="K77" s="19">
        <f t="shared" si="1"/>
        <v>0</v>
      </c>
      <c r="L77" s="16"/>
    </row>
    <row r="78" spans="1:12">
      <c r="A78" s="16"/>
      <c r="B78" s="16"/>
      <c r="C78" s="16"/>
      <c r="D78" s="16"/>
      <c r="E78" s="16"/>
      <c r="F78" s="16"/>
      <c r="G78" s="16"/>
      <c r="H78" s="17"/>
      <c r="I78" s="17"/>
      <c r="J78" s="18"/>
      <c r="K78" s="19">
        <f t="shared" si="1"/>
        <v>0</v>
      </c>
      <c r="L78" s="16"/>
    </row>
    <row r="79" spans="1:12">
      <c r="A79" s="16"/>
      <c r="B79" s="16"/>
      <c r="C79" s="16"/>
      <c r="D79" s="16"/>
      <c r="E79" s="16"/>
      <c r="F79" s="16"/>
      <c r="G79" s="16"/>
      <c r="H79" s="17"/>
      <c r="I79" s="17"/>
      <c r="J79" s="18"/>
      <c r="K79" s="19">
        <f t="shared" si="1"/>
        <v>0</v>
      </c>
      <c r="L79" s="16"/>
    </row>
    <row r="80" spans="1:12">
      <c r="A80" s="16"/>
      <c r="B80" s="16"/>
      <c r="C80" s="16"/>
      <c r="D80" s="16"/>
      <c r="E80" s="16"/>
      <c r="F80" s="16"/>
      <c r="G80" s="16"/>
      <c r="H80" s="17"/>
      <c r="I80" s="17"/>
      <c r="J80" s="18"/>
      <c r="K80" s="19">
        <f t="shared" si="1"/>
        <v>0</v>
      </c>
      <c r="L80" s="16"/>
    </row>
    <row r="81" spans="1:12">
      <c r="A81" s="16"/>
      <c r="B81" s="16"/>
      <c r="C81" s="16"/>
      <c r="D81" s="16"/>
      <c r="E81" s="16"/>
      <c r="F81" s="16"/>
      <c r="G81" s="16"/>
      <c r="H81" s="17"/>
      <c r="I81" s="17"/>
      <c r="J81" s="18"/>
      <c r="K81" s="19">
        <f t="shared" si="1"/>
        <v>0</v>
      </c>
      <c r="L81" s="16"/>
    </row>
    <row r="82" spans="1:12">
      <c r="A82" s="16"/>
      <c r="B82" s="16"/>
      <c r="C82" s="16"/>
      <c r="D82" s="16"/>
      <c r="E82" s="16"/>
      <c r="F82" s="16"/>
      <c r="G82" s="16"/>
      <c r="H82" s="17"/>
      <c r="I82" s="17"/>
      <c r="J82" s="18"/>
      <c r="K82" s="19">
        <f t="shared" si="1"/>
        <v>0</v>
      </c>
      <c r="L82" s="16"/>
    </row>
    <row r="83" spans="1:12">
      <c r="A83" s="16"/>
      <c r="B83" s="16"/>
      <c r="C83" s="16"/>
      <c r="D83" s="16"/>
      <c r="E83" s="16"/>
      <c r="F83" s="16"/>
      <c r="G83" s="16"/>
      <c r="H83" s="17"/>
      <c r="I83" s="17"/>
      <c r="J83" s="18"/>
      <c r="K83" s="19">
        <f t="shared" si="1"/>
        <v>0</v>
      </c>
      <c r="L83" s="16"/>
    </row>
    <row r="84" spans="1:12">
      <c r="A84" s="16"/>
      <c r="B84" s="16"/>
      <c r="C84" s="16"/>
      <c r="D84" s="16"/>
      <c r="E84" s="16"/>
      <c r="F84" s="16"/>
      <c r="G84" s="16"/>
      <c r="H84" s="17"/>
      <c r="I84" s="17"/>
      <c r="J84" s="18"/>
      <c r="K84" s="19">
        <f t="shared" si="1"/>
        <v>0</v>
      </c>
      <c r="L84" s="16"/>
    </row>
    <row r="85" spans="1:12">
      <c r="A85" s="16"/>
      <c r="B85" s="16"/>
      <c r="C85" s="16"/>
      <c r="D85" s="16"/>
      <c r="E85" s="16"/>
      <c r="F85" s="16"/>
      <c r="G85" s="16"/>
      <c r="H85" s="17"/>
      <c r="I85" s="17"/>
      <c r="J85" s="18"/>
      <c r="K85" s="19">
        <f t="shared" si="1"/>
        <v>0</v>
      </c>
      <c r="L85" s="16"/>
    </row>
    <row r="86" spans="1:12">
      <c r="A86" s="16"/>
      <c r="B86" s="16"/>
      <c r="C86" s="16"/>
      <c r="D86" s="16"/>
      <c r="E86" s="16"/>
      <c r="F86" s="16"/>
      <c r="G86" s="16"/>
      <c r="H86" s="17"/>
      <c r="I86" s="17"/>
      <c r="J86" s="18"/>
      <c r="K86" s="19">
        <f t="shared" si="1"/>
        <v>0</v>
      </c>
      <c r="L86" s="16"/>
    </row>
    <row r="87" spans="1:12">
      <c r="A87" s="16"/>
      <c r="B87" s="16"/>
      <c r="C87" s="16"/>
      <c r="D87" s="16"/>
      <c r="E87" s="16"/>
      <c r="F87" s="16"/>
      <c r="G87" s="16"/>
      <c r="H87" s="17"/>
      <c r="I87" s="17"/>
      <c r="J87" s="18"/>
      <c r="K87" s="19">
        <f t="shared" si="1"/>
        <v>0</v>
      </c>
      <c r="L87" s="16"/>
    </row>
    <row r="88" spans="1:12">
      <c r="A88" s="16"/>
      <c r="B88" s="16"/>
      <c r="C88" s="16"/>
      <c r="D88" s="16"/>
      <c r="E88" s="16"/>
      <c r="F88" s="16"/>
      <c r="G88" s="16"/>
      <c r="H88" s="17"/>
      <c r="I88" s="17"/>
      <c r="J88" s="18"/>
      <c r="K88" s="19">
        <f t="shared" si="1"/>
        <v>0</v>
      </c>
      <c r="L88" s="16"/>
    </row>
    <row r="89" spans="1:12">
      <c r="A89" s="16"/>
      <c r="B89" s="16"/>
      <c r="C89" s="16"/>
      <c r="D89" s="16"/>
      <c r="E89" s="16"/>
      <c r="F89" s="16"/>
      <c r="G89" s="16"/>
      <c r="H89" s="17"/>
      <c r="I89" s="17"/>
      <c r="J89" s="18"/>
      <c r="K89" s="19">
        <f t="shared" si="1"/>
        <v>0</v>
      </c>
      <c r="L89" s="16"/>
    </row>
    <row r="90" spans="1:12">
      <c r="A90" s="16"/>
      <c r="B90" s="16"/>
      <c r="C90" s="16"/>
      <c r="D90" s="16"/>
      <c r="E90" s="16"/>
      <c r="F90" s="16"/>
      <c r="G90" s="16"/>
      <c r="H90" s="17"/>
      <c r="I90" s="17"/>
      <c r="J90" s="18"/>
      <c r="K90" s="19">
        <f t="shared" si="1"/>
        <v>0</v>
      </c>
      <c r="L90" s="16"/>
    </row>
    <row r="91" spans="1:12">
      <c r="A91" s="16"/>
      <c r="B91" s="16"/>
      <c r="C91" s="16"/>
      <c r="D91" s="16"/>
      <c r="E91" s="16"/>
      <c r="F91" s="16"/>
      <c r="G91" s="16"/>
      <c r="H91" s="17"/>
      <c r="I91" s="17"/>
      <c r="J91" s="18"/>
      <c r="K91" s="19">
        <f t="shared" si="1"/>
        <v>0</v>
      </c>
      <c r="L91" s="16"/>
    </row>
    <row r="92" spans="1:12">
      <c r="A92" s="16"/>
      <c r="B92" s="16"/>
      <c r="C92" s="16"/>
      <c r="D92" s="16"/>
      <c r="E92" s="16"/>
      <c r="F92" s="16"/>
      <c r="G92" s="16"/>
      <c r="H92" s="17"/>
      <c r="I92" s="17"/>
      <c r="J92" s="18"/>
      <c r="K92" s="19">
        <f t="shared" si="1"/>
        <v>0</v>
      </c>
      <c r="L92" s="16"/>
    </row>
    <row r="93" spans="1:12">
      <c r="A93" s="16"/>
      <c r="B93" s="16"/>
      <c r="C93" s="16"/>
      <c r="D93" s="16"/>
      <c r="E93" s="16"/>
      <c r="F93" s="16"/>
      <c r="G93" s="16"/>
      <c r="H93" s="17"/>
      <c r="I93" s="17"/>
      <c r="J93" s="18"/>
      <c r="K93" s="19">
        <f t="shared" si="1"/>
        <v>0</v>
      </c>
      <c r="L93" s="16"/>
    </row>
    <row r="94" spans="1:12">
      <c r="A94" s="16"/>
      <c r="B94" s="16"/>
      <c r="C94" s="16"/>
      <c r="D94" s="16"/>
      <c r="E94" s="16"/>
      <c r="F94" s="16"/>
      <c r="G94" s="16"/>
      <c r="H94" s="17"/>
      <c r="I94" s="17"/>
      <c r="J94" s="18"/>
      <c r="K94" s="19">
        <f t="shared" si="1"/>
        <v>0</v>
      </c>
      <c r="L94" s="16"/>
    </row>
    <row r="95" spans="1:12">
      <c r="A95" s="16"/>
      <c r="B95" s="16"/>
      <c r="C95" s="16"/>
      <c r="D95" s="16"/>
      <c r="E95" s="16"/>
      <c r="F95" s="16"/>
      <c r="G95" s="16"/>
      <c r="H95" s="17"/>
      <c r="I95" s="17"/>
      <c r="J95" s="18"/>
      <c r="K95" s="19">
        <f t="shared" si="1"/>
        <v>0</v>
      </c>
      <c r="L95" s="16"/>
    </row>
    <row r="96" spans="1:12">
      <c r="A96" s="16"/>
      <c r="B96" s="16"/>
      <c r="C96" s="16"/>
      <c r="D96" s="16"/>
      <c r="E96" s="16"/>
      <c r="F96" s="16"/>
      <c r="G96" s="16"/>
      <c r="H96" s="17"/>
      <c r="I96" s="17"/>
      <c r="J96" s="18"/>
      <c r="K96" s="19">
        <f t="shared" si="1"/>
        <v>0</v>
      </c>
      <c r="L96" s="16"/>
    </row>
    <row r="97" spans="1:12">
      <c r="A97" s="16"/>
      <c r="B97" s="16"/>
      <c r="C97" s="16"/>
      <c r="D97" s="16"/>
      <c r="E97" s="16"/>
      <c r="F97" s="16"/>
      <c r="G97" s="16"/>
      <c r="H97" s="17"/>
      <c r="I97" s="17"/>
      <c r="J97" s="18"/>
      <c r="K97" s="19">
        <f t="shared" si="1"/>
        <v>0</v>
      </c>
      <c r="L97" s="16"/>
    </row>
    <row r="98" spans="1:12">
      <c r="A98" s="16"/>
      <c r="B98" s="16"/>
      <c r="C98" s="16"/>
      <c r="D98" s="16"/>
      <c r="E98" s="16"/>
      <c r="F98" s="16"/>
      <c r="G98" s="16"/>
      <c r="H98" s="17"/>
      <c r="I98" s="17"/>
      <c r="J98" s="18"/>
      <c r="K98" s="19">
        <f t="shared" si="1"/>
        <v>0</v>
      </c>
      <c r="L98" s="16"/>
    </row>
    <row r="99" spans="1:12">
      <c r="A99" s="16"/>
      <c r="B99" s="16"/>
      <c r="C99" s="16"/>
      <c r="D99" s="16"/>
      <c r="E99" s="16"/>
      <c r="F99" s="16"/>
      <c r="G99" s="16"/>
      <c r="H99" s="17"/>
      <c r="I99" s="17"/>
      <c r="J99" s="18"/>
      <c r="K99" s="19">
        <f t="shared" si="1"/>
        <v>0</v>
      </c>
      <c r="L99" s="16"/>
    </row>
    <row r="100" spans="1:12">
      <c r="A100" s="16"/>
      <c r="B100" s="16"/>
      <c r="C100" s="16"/>
      <c r="D100" s="16"/>
      <c r="E100" s="16"/>
      <c r="F100" s="16"/>
      <c r="G100" s="16"/>
      <c r="H100" s="17"/>
      <c r="I100" s="17"/>
      <c r="J100" s="18"/>
      <c r="K100" s="19">
        <f t="shared" si="1"/>
        <v>0</v>
      </c>
      <c r="L100" s="16"/>
    </row>
    <row r="101" spans="1:12">
      <c r="A101" s="16"/>
      <c r="B101" s="16"/>
      <c r="C101" s="16"/>
      <c r="D101" s="16"/>
      <c r="E101" s="16"/>
      <c r="F101" s="16"/>
      <c r="G101" s="16"/>
      <c r="H101" s="17"/>
      <c r="I101" s="17"/>
      <c r="J101" s="18"/>
      <c r="K101" s="19">
        <f t="shared" si="1"/>
        <v>0</v>
      </c>
      <c r="L101" s="16"/>
    </row>
    <row r="102" spans="1:12">
      <c r="A102" s="16"/>
      <c r="B102" s="16"/>
      <c r="C102" s="16"/>
      <c r="D102" s="16"/>
      <c r="E102" s="16"/>
      <c r="F102" s="16"/>
      <c r="G102" s="16"/>
      <c r="H102" s="17"/>
      <c r="I102" s="17"/>
      <c r="J102" s="18"/>
      <c r="K102" s="19">
        <f t="shared" ref="K102:K165" si="2">+I102*J102</f>
        <v>0</v>
      </c>
      <c r="L102" s="16"/>
    </row>
    <row r="103" spans="1:12">
      <c r="A103" s="16"/>
      <c r="B103" s="16"/>
      <c r="C103" s="16"/>
      <c r="D103" s="16"/>
      <c r="E103" s="16"/>
      <c r="F103" s="16"/>
      <c r="G103" s="16"/>
      <c r="H103" s="17"/>
      <c r="I103" s="17"/>
      <c r="J103" s="18"/>
      <c r="K103" s="19">
        <f t="shared" si="2"/>
        <v>0</v>
      </c>
      <c r="L103" s="16"/>
    </row>
    <row r="104" spans="1:12">
      <c r="A104" s="16"/>
      <c r="B104" s="16"/>
      <c r="C104" s="16"/>
      <c r="D104" s="16"/>
      <c r="E104" s="16"/>
      <c r="F104" s="16"/>
      <c r="G104" s="16"/>
      <c r="H104" s="17"/>
      <c r="I104" s="17"/>
      <c r="J104" s="18"/>
      <c r="K104" s="19">
        <f t="shared" si="2"/>
        <v>0</v>
      </c>
      <c r="L104" s="16"/>
    </row>
    <row r="105" spans="1:12">
      <c r="A105" s="16"/>
      <c r="B105" s="16"/>
      <c r="C105" s="16"/>
      <c r="D105" s="16"/>
      <c r="E105" s="16"/>
      <c r="F105" s="16"/>
      <c r="G105" s="16"/>
      <c r="H105" s="17"/>
      <c r="I105" s="17"/>
      <c r="J105" s="18"/>
      <c r="K105" s="19">
        <f t="shared" si="2"/>
        <v>0</v>
      </c>
      <c r="L105" s="16"/>
    </row>
    <row r="106" spans="1:12">
      <c r="A106" s="16"/>
      <c r="B106" s="16"/>
      <c r="C106" s="16"/>
      <c r="D106" s="16"/>
      <c r="E106" s="16"/>
      <c r="F106" s="16"/>
      <c r="G106" s="16"/>
      <c r="H106" s="17"/>
      <c r="I106" s="17"/>
      <c r="J106" s="18"/>
      <c r="K106" s="19">
        <f t="shared" si="2"/>
        <v>0</v>
      </c>
      <c r="L106" s="16"/>
    </row>
    <row r="107" spans="1:12">
      <c r="A107" s="16"/>
      <c r="B107" s="16"/>
      <c r="C107" s="16"/>
      <c r="D107" s="16"/>
      <c r="E107" s="16"/>
      <c r="F107" s="16"/>
      <c r="G107" s="16"/>
      <c r="H107" s="17"/>
      <c r="I107" s="17"/>
      <c r="J107" s="18"/>
      <c r="K107" s="19">
        <f t="shared" si="2"/>
        <v>0</v>
      </c>
      <c r="L107" s="16"/>
    </row>
    <row r="108" spans="1:12">
      <c r="A108" s="16"/>
      <c r="B108" s="16"/>
      <c r="C108" s="16"/>
      <c r="D108" s="16"/>
      <c r="E108" s="16"/>
      <c r="F108" s="16"/>
      <c r="G108" s="16"/>
      <c r="H108" s="17"/>
      <c r="I108" s="17"/>
      <c r="J108" s="18"/>
      <c r="K108" s="19">
        <f t="shared" si="2"/>
        <v>0</v>
      </c>
      <c r="L108" s="16"/>
    </row>
    <row r="109" spans="1:12">
      <c r="A109" s="16"/>
      <c r="B109" s="16"/>
      <c r="C109" s="16"/>
      <c r="D109" s="16"/>
      <c r="E109" s="16"/>
      <c r="F109" s="16"/>
      <c r="G109" s="16"/>
      <c r="H109" s="17"/>
      <c r="I109" s="17"/>
      <c r="J109" s="18"/>
      <c r="K109" s="19">
        <f t="shared" si="2"/>
        <v>0</v>
      </c>
      <c r="L109" s="16"/>
    </row>
    <row r="110" spans="1:12">
      <c r="A110" s="16"/>
      <c r="B110" s="16"/>
      <c r="C110" s="16"/>
      <c r="D110" s="16"/>
      <c r="E110" s="16"/>
      <c r="F110" s="16"/>
      <c r="G110" s="16"/>
      <c r="H110" s="17"/>
      <c r="I110" s="17"/>
      <c r="J110" s="18"/>
      <c r="K110" s="19">
        <f t="shared" si="2"/>
        <v>0</v>
      </c>
      <c r="L110" s="16"/>
    </row>
    <row r="111" spans="1:12">
      <c r="A111" s="16"/>
      <c r="B111" s="16"/>
      <c r="C111" s="16"/>
      <c r="D111" s="16"/>
      <c r="E111" s="16"/>
      <c r="F111" s="16"/>
      <c r="G111" s="16"/>
      <c r="H111" s="17"/>
      <c r="I111" s="17"/>
      <c r="J111" s="18"/>
      <c r="K111" s="19">
        <f t="shared" si="2"/>
        <v>0</v>
      </c>
      <c r="L111" s="16"/>
    </row>
    <row r="112" spans="1:12">
      <c r="A112" s="16"/>
      <c r="B112" s="16"/>
      <c r="C112" s="16"/>
      <c r="D112" s="16"/>
      <c r="E112" s="16"/>
      <c r="F112" s="16"/>
      <c r="G112" s="16"/>
      <c r="H112" s="17"/>
      <c r="I112" s="17"/>
      <c r="J112" s="18"/>
      <c r="K112" s="19">
        <f t="shared" si="2"/>
        <v>0</v>
      </c>
      <c r="L112" s="16"/>
    </row>
    <row r="113" spans="1:12">
      <c r="A113" s="16"/>
      <c r="B113" s="16"/>
      <c r="C113" s="16"/>
      <c r="D113" s="16"/>
      <c r="E113" s="16"/>
      <c r="F113" s="16"/>
      <c r="G113" s="16"/>
      <c r="H113" s="17"/>
      <c r="I113" s="17"/>
      <c r="J113" s="18"/>
      <c r="K113" s="19">
        <f t="shared" si="2"/>
        <v>0</v>
      </c>
      <c r="L113" s="16"/>
    </row>
    <row r="114" spans="1:12">
      <c r="A114" s="16"/>
      <c r="B114" s="16"/>
      <c r="C114" s="16"/>
      <c r="D114" s="16"/>
      <c r="E114" s="16"/>
      <c r="F114" s="16"/>
      <c r="G114" s="16"/>
      <c r="H114" s="17"/>
      <c r="I114" s="17"/>
      <c r="J114" s="18"/>
      <c r="K114" s="19">
        <f t="shared" si="2"/>
        <v>0</v>
      </c>
      <c r="L114" s="16"/>
    </row>
    <row r="115" spans="1:12">
      <c r="A115" s="16"/>
      <c r="B115" s="16"/>
      <c r="C115" s="16"/>
      <c r="D115" s="16"/>
      <c r="E115" s="16"/>
      <c r="F115" s="16"/>
      <c r="G115" s="16"/>
      <c r="H115" s="17"/>
      <c r="I115" s="17"/>
      <c r="J115" s="18"/>
      <c r="K115" s="19">
        <f t="shared" si="2"/>
        <v>0</v>
      </c>
      <c r="L115" s="16"/>
    </row>
    <row r="116" spans="1:12">
      <c r="A116" s="16"/>
      <c r="B116" s="16"/>
      <c r="C116" s="16"/>
      <c r="D116" s="16"/>
      <c r="E116" s="16"/>
      <c r="F116" s="16"/>
      <c r="G116" s="16"/>
      <c r="H116" s="17"/>
      <c r="I116" s="17"/>
      <c r="J116" s="18"/>
      <c r="K116" s="19">
        <f t="shared" si="2"/>
        <v>0</v>
      </c>
      <c r="L116" s="16"/>
    </row>
    <row r="117" spans="1:12">
      <c r="A117" s="16"/>
      <c r="B117" s="16"/>
      <c r="C117" s="16"/>
      <c r="D117" s="16"/>
      <c r="E117" s="16"/>
      <c r="F117" s="16"/>
      <c r="G117" s="16"/>
      <c r="H117" s="17"/>
      <c r="I117" s="17"/>
      <c r="J117" s="18"/>
      <c r="K117" s="19">
        <f t="shared" si="2"/>
        <v>0</v>
      </c>
      <c r="L117" s="16"/>
    </row>
    <row r="118" spans="1:12">
      <c r="A118" s="16"/>
      <c r="B118" s="16"/>
      <c r="C118" s="16"/>
      <c r="D118" s="16"/>
      <c r="E118" s="16"/>
      <c r="F118" s="16"/>
      <c r="G118" s="16"/>
      <c r="H118" s="17"/>
      <c r="I118" s="17"/>
      <c r="J118" s="18"/>
      <c r="K118" s="19">
        <f t="shared" si="2"/>
        <v>0</v>
      </c>
      <c r="L118" s="16"/>
    </row>
    <row r="119" spans="1:12">
      <c r="A119" s="16"/>
      <c r="B119" s="16"/>
      <c r="C119" s="16"/>
      <c r="D119" s="16"/>
      <c r="E119" s="16"/>
      <c r="F119" s="16"/>
      <c r="G119" s="16"/>
      <c r="H119" s="17"/>
      <c r="I119" s="17"/>
      <c r="J119" s="18"/>
      <c r="K119" s="19">
        <f t="shared" si="2"/>
        <v>0</v>
      </c>
      <c r="L119" s="16"/>
    </row>
    <row r="120" spans="1:12">
      <c r="A120" s="16"/>
      <c r="B120" s="16"/>
      <c r="C120" s="16"/>
      <c r="D120" s="16"/>
      <c r="E120" s="16"/>
      <c r="F120" s="16"/>
      <c r="G120" s="16"/>
      <c r="H120" s="17"/>
      <c r="I120" s="17"/>
      <c r="J120" s="18"/>
      <c r="K120" s="19">
        <f t="shared" si="2"/>
        <v>0</v>
      </c>
      <c r="L120" s="16"/>
    </row>
    <row r="121" spans="1:12">
      <c r="A121" s="16"/>
      <c r="B121" s="16"/>
      <c r="C121" s="16"/>
      <c r="D121" s="16"/>
      <c r="E121" s="16"/>
      <c r="F121" s="16"/>
      <c r="G121" s="16"/>
      <c r="H121" s="17"/>
      <c r="I121" s="17"/>
      <c r="J121" s="18"/>
      <c r="K121" s="19">
        <f t="shared" si="2"/>
        <v>0</v>
      </c>
      <c r="L121" s="16"/>
    </row>
    <row r="122" spans="1:12">
      <c r="A122" s="16"/>
      <c r="B122" s="16"/>
      <c r="C122" s="16"/>
      <c r="D122" s="16"/>
      <c r="E122" s="16"/>
      <c r="F122" s="16"/>
      <c r="G122" s="16"/>
      <c r="H122" s="17"/>
      <c r="I122" s="17"/>
      <c r="J122" s="18"/>
      <c r="K122" s="19">
        <f t="shared" si="2"/>
        <v>0</v>
      </c>
      <c r="L122" s="16"/>
    </row>
    <row r="123" spans="1:12">
      <c r="A123" s="16"/>
      <c r="B123" s="16"/>
      <c r="C123" s="16"/>
      <c r="D123" s="16"/>
      <c r="E123" s="16"/>
      <c r="F123" s="16"/>
      <c r="G123" s="16"/>
      <c r="H123" s="17"/>
      <c r="I123" s="17"/>
      <c r="J123" s="18"/>
      <c r="K123" s="19">
        <f t="shared" si="2"/>
        <v>0</v>
      </c>
      <c r="L123" s="16"/>
    </row>
    <row r="124" spans="1:12">
      <c r="A124" s="16"/>
      <c r="B124" s="16"/>
      <c r="C124" s="16"/>
      <c r="D124" s="16"/>
      <c r="E124" s="16"/>
      <c r="F124" s="16"/>
      <c r="G124" s="16"/>
      <c r="H124" s="17"/>
      <c r="I124" s="17"/>
      <c r="J124" s="18"/>
      <c r="K124" s="19">
        <f t="shared" si="2"/>
        <v>0</v>
      </c>
      <c r="L124" s="16"/>
    </row>
    <row r="125" spans="1:12">
      <c r="A125" s="16"/>
      <c r="B125" s="16"/>
      <c r="C125" s="16"/>
      <c r="D125" s="16"/>
      <c r="E125" s="16"/>
      <c r="F125" s="16"/>
      <c r="G125" s="16"/>
      <c r="H125" s="17"/>
      <c r="I125" s="17"/>
      <c r="J125" s="18"/>
      <c r="K125" s="19">
        <f t="shared" si="2"/>
        <v>0</v>
      </c>
      <c r="L125" s="16"/>
    </row>
    <row r="126" spans="1:12">
      <c r="A126" s="16"/>
      <c r="B126" s="16"/>
      <c r="C126" s="16"/>
      <c r="D126" s="16"/>
      <c r="E126" s="16"/>
      <c r="F126" s="16"/>
      <c r="G126" s="16"/>
      <c r="H126" s="17"/>
      <c r="I126" s="17"/>
      <c r="J126" s="18"/>
      <c r="K126" s="19">
        <f t="shared" si="2"/>
        <v>0</v>
      </c>
      <c r="L126" s="16"/>
    </row>
    <row r="127" spans="1:12">
      <c r="A127" s="16"/>
      <c r="B127" s="16"/>
      <c r="C127" s="16"/>
      <c r="D127" s="16"/>
      <c r="E127" s="16"/>
      <c r="F127" s="16"/>
      <c r="G127" s="16"/>
      <c r="H127" s="17"/>
      <c r="I127" s="17"/>
      <c r="J127" s="18"/>
      <c r="K127" s="19">
        <f t="shared" si="2"/>
        <v>0</v>
      </c>
      <c r="L127" s="16"/>
    </row>
    <row r="128" spans="1:12">
      <c r="A128" s="16"/>
      <c r="B128" s="16"/>
      <c r="C128" s="16"/>
      <c r="D128" s="16"/>
      <c r="E128" s="16"/>
      <c r="F128" s="16"/>
      <c r="G128" s="16"/>
      <c r="H128" s="17"/>
      <c r="I128" s="17"/>
      <c r="J128" s="18"/>
      <c r="K128" s="19">
        <f t="shared" si="2"/>
        <v>0</v>
      </c>
      <c r="L128" s="16"/>
    </row>
    <row r="129" spans="1:12">
      <c r="A129" s="16"/>
      <c r="B129" s="16"/>
      <c r="C129" s="16"/>
      <c r="D129" s="16"/>
      <c r="E129" s="16"/>
      <c r="F129" s="16"/>
      <c r="G129" s="16"/>
      <c r="H129" s="17"/>
      <c r="I129" s="17"/>
      <c r="J129" s="18"/>
      <c r="K129" s="19">
        <f t="shared" si="2"/>
        <v>0</v>
      </c>
      <c r="L129" s="16"/>
    </row>
    <row r="130" spans="1:12">
      <c r="A130" s="16"/>
      <c r="B130" s="16"/>
      <c r="C130" s="16"/>
      <c r="D130" s="16"/>
      <c r="E130" s="16"/>
      <c r="F130" s="16"/>
      <c r="G130" s="16"/>
      <c r="H130" s="17"/>
      <c r="I130" s="17"/>
      <c r="J130" s="18"/>
      <c r="K130" s="19">
        <f t="shared" si="2"/>
        <v>0</v>
      </c>
      <c r="L130" s="16"/>
    </row>
    <row r="131" spans="1:12">
      <c r="A131" s="16"/>
      <c r="B131" s="16"/>
      <c r="C131" s="16"/>
      <c r="D131" s="16"/>
      <c r="E131" s="16"/>
      <c r="F131" s="16"/>
      <c r="G131" s="16"/>
      <c r="H131" s="17"/>
      <c r="I131" s="17"/>
      <c r="J131" s="18"/>
      <c r="K131" s="19">
        <f t="shared" si="2"/>
        <v>0</v>
      </c>
      <c r="L131" s="16"/>
    </row>
    <row r="132" spans="1:12">
      <c r="A132" s="16"/>
      <c r="B132" s="16"/>
      <c r="C132" s="16"/>
      <c r="D132" s="16"/>
      <c r="E132" s="16"/>
      <c r="F132" s="16"/>
      <c r="G132" s="16"/>
      <c r="H132" s="17"/>
      <c r="I132" s="17"/>
      <c r="J132" s="18"/>
      <c r="K132" s="19">
        <f t="shared" si="2"/>
        <v>0</v>
      </c>
      <c r="L132" s="16"/>
    </row>
    <row r="133" spans="1:12">
      <c r="A133" s="16"/>
      <c r="B133" s="16"/>
      <c r="C133" s="16"/>
      <c r="D133" s="16"/>
      <c r="E133" s="16"/>
      <c r="F133" s="16"/>
      <c r="G133" s="16"/>
      <c r="H133" s="17"/>
      <c r="I133" s="17"/>
      <c r="J133" s="18"/>
      <c r="K133" s="19">
        <f t="shared" si="2"/>
        <v>0</v>
      </c>
      <c r="L133" s="16"/>
    </row>
    <row r="134" spans="1:12">
      <c r="A134" s="16"/>
      <c r="B134" s="16"/>
      <c r="C134" s="16"/>
      <c r="D134" s="16"/>
      <c r="E134" s="16"/>
      <c r="F134" s="16"/>
      <c r="G134" s="16"/>
      <c r="H134" s="17"/>
      <c r="I134" s="17"/>
      <c r="J134" s="18"/>
      <c r="K134" s="19">
        <f t="shared" si="2"/>
        <v>0</v>
      </c>
      <c r="L134" s="16"/>
    </row>
    <row r="135" spans="1:12">
      <c r="A135" s="16"/>
      <c r="B135" s="16"/>
      <c r="C135" s="16"/>
      <c r="D135" s="16"/>
      <c r="E135" s="16"/>
      <c r="F135" s="16"/>
      <c r="G135" s="16"/>
      <c r="H135" s="17"/>
      <c r="I135" s="17"/>
      <c r="J135" s="18"/>
      <c r="K135" s="19">
        <f t="shared" si="2"/>
        <v>0</v>
      </c>
      <c r="L135" s="16"/>
    </row>
    <row r="136" spans="1:12">
      <c r="A136" s="16"/>
      <c r="B136" s="16"/>
      <c r="C136" s="16"/>
      <c r="D136" s="16"/>
      <c r="E136" s="16"/>
      <c r="F136" s="16"/>
      <c r="G136" s="16"/>
      <c r="H136" s="17"/>
      <c r="I136" s="17"/>
      <c r="J136" s="18"/>
      <c r="K136" s="19">
        <f t="shared" si="2"/>
        <v>0</v>
      </c>
      <c r="L136" s="16"/>
    </row>
    <row r="137" spans="1:12">
      <c r="A137" s="16"/>
      <c r="B137" s="16"/>
      <c r="C137" s="16"/>
      <c r="D137" s="16"/>
      <c r="E137" s="16"/>
      <c r="F137" s="16"/>
      <c r="G137" s="16"/>
      <c r="H137" s="17"/>
      <c r="I137" s="17"/>
      <c r="J137" s="18"/>
      <c r="K137" s="19">
        <f t="shared" si="2"/>
        <v>0</v>
      </c>
      <c r="L137" s="16"/>
    </row>
    <row r="138" spans="1:12">
      <c r="A138" s="16"/>
      <c r="B138" s="16"/>
      <c r="C138" s="16"/>
      <c r="D138" s="16"/>
      <c r="E138" s="16"/>
      <c r="F138" s="16"/>
      <c r="G138" s="16"/>
      <c r="H138" s="17"/>
      <c r="I138" s="17"/>
      <c r="J138" s="18"/>
      <c r="K138" s="19">
        <f t="shared" si="2"/>
        <v>0</v>
      </c>
      <c r="L138" s="16"/>
    </row>
    <row r="139" spans="1:12">
      <c r="A139" s="16"/>
      <c r="B139" s="16"/>
      <c r="C139" s="16"/>
      <c r="D139" s="16"/>
      <c r="E139" s="16"/>
      <c r="F139" s="16"/>
      <c r="G139" s="16"/>
      <c r="H139" s="17"/>
      <c r="I139" s="17"/>
      <c r="J139" s="18"/>
      <c r="K139" s="19">
        <f t="shared" si="2"/>
        <v>0</v>
      </c>
      <c r="L139" s="16"/>
    </row>
    <row r="140" spans="1:12">
      <c r="A140" s="16"/>
      <c r="B140" s="16"/>
      <c r="C140" s="16"/>
      <c r="D140" s="16"/>
      <c r="E140" s="16"/>
      <c r="F140" s="16"/>
      <c r="G140" s="16"/>
      <c r="H140" s="17"/>
      <c r="I140" s="17"/>
      <c r="J140" s="18"/>
      <c r="K140" s="19">
        <f t="shared" si="2"/>
        <v>0</v>
      </c>
      <c r="L140" s="16"/>
    </row>
    <row r="141" spans="1:12">
      <c r="A141" s="16"/>
      <c r="B141" s="16"/>
      <c r="C141" s="16"/>
      <c r="D141" s="16"/>
      <c r="E141" s="16"/>
      <c r="F141" s="16"/>
      <c r="G141" s="16"/>
      <c r="H141" s="17"/>
      <c r="I141" s="17"/>
      <c r="J141" s="18"/>
      <c r="K141" s="19">
        <f t="shared" si="2"/>
        <v>0</v>
      </c>
      <c r="L141" s="16"/>
    </row>
    <row r="142" spans="1:12">
      <c r="A142" s="16"/>
      <c r="B142" s="16"/>
      <c r="C142" s="16"/>
      <c r="D142" s="16"/>
      <c r="E142" s="16"/>
      <c r="F142" s="16"/>
      <c r="G142" s="16"/>
      <c r="H142" s="17"/>
      <c r="I142" s="17"/>
      <c r="J142" s="18"/>
      <c r="K142" s="19">
        <f t="shared" si="2"/>
        <v>0</v>
      </c>
      <c r="L142" s="16"/>
    </row>
    <row r="143" spans="1:12">
      <c r="A143" s="16"/>
      <c r="B143" s="16"/>
      <c r="C143" s="16"/>
      <c r="D143" s="16"/>
      <c r="E143" s="16"/>
      <c r="F143" s="16"/>
      <c r="G143" s="16"/>
      <c r="H143" s="17"/>
      <c r="I143" s="17"/>
      <c r="J143" s="18"/>
      <c r="K143" s="19">
        <f t="shared" si="2"/>
        <v>0</v>
      </c>
      <c r="L143" s="16"/>
    </row>
    <row r="144" spans="1:12">
      <c r="A144" s="16"/>
      <c r="B144" s="16"/>
      <c r="C144" s="16"/>
      <c r="D144" s="16"/>
      <c r="E144" s="16"/>
      <c r="F144" s="16"/>
      <c r="G144" s="16"/>
      <c r="H144" s="17"/>
      <c r="I144" s="17"/>
      <c r="J144" s="18"/>
      <c r="K144" s="19">
        <f t="shared" si="2"/>
        <v>0</v>
      </c>
      <c r="L144" s="16"/>
    </row>
    <row r="145" spans="1:12">
      <c r="A145" s="16"/>
      <c r="B145" s="16"/>
      <c r="C145" s="16"/>
      <c r="D145" s="16"/>
      <c r="E145" s="16"/>
      <c r="F145" s="16"/>
      <c r="G145" s="16"/>
      <c r="H145" s="17"/>
      <c r="I145" s="17"/>
      <c r="J145" s="18"/>
      <c r="K145" s="19">
        <f t="shared" si="2"/>
        <v>0</v>
      </c>
      <c r="L145" s="16"/>
    </row>
    <row r="146" spans="1:12">
      <c r="A146" s="16"/>
      <c r="B146" s="16"/>
      <c r="C146" s="16"/>
      <c r="D146" s="16"/>
      <c r="E146" s="16"/>
      <c r="F146" s="16"/>
      <c r="G146" s="16"/>
      <c r="H146" s="17"/>
      <c r="I146" s="17"/>
      <c r="J146" s="18"/>
      <c r="K146" s="19">
        <f t="shared" si="2"/>
        <v>0</v>
      </c>
      <c r="L146" s="16"/>
    </row>
    <row r="147" spans="1:12">
      <c r="A147" s="16"/>
      <c r="B147" s="16"/>
      <c r="C147" s="16"/>
      <c r="D147" s="16"/>
      <c r="E147" s="16"/>
      <c r="F147" s="16"/>
      <c r="G147" s="16"/>
      <c r="H147" s="17"/>
      <c r="I147" s="17"/>
      <c r="J147" s="18"/>
      <c r="K147" s="19">
        <f t="shared" si="2"/>
        <v>0</v>
      </c>
      <c r="L147" s="16"/>
    </row>
    <row r="148" spans="1:12">
      <c r="A148" s="16"/>
      <c r="B148" s="16"/>
      <c r="C148" s="16"/>
      <c r="D148" s="16"/>
      <c r="E148" s="16"/>
      <c r="F148" s="16"/>
      <c r="G148" s="16"/>
      <c r="H148" s="17"/>
      <c r="I148" s="17"/>
      <c r="J148" s="18"/>
      <c r="K148" s="19">
        <f t="shared" si="2"/>
        <v>0</v>
      </c>
      <c r="L148" s="16"/>
    </row>
    <row r="149" spans="1:12">
      <c r="A149" s="16"/>
      <c r="B149" s="16"/>
      <c r="C149" s="16"/>
      <c r="D149" s="16"/>
      <c r="E149" s="16"/>
      <c r="F149" s="16"/>
      <c r="G149" s="16"/>
      <c r="H149" s="17"/>
      <c r="I149" s="17"/>
      <c r="J149" s="18"/>
      <c r="K149" s="19">
        <f t="shared" si="2"/>
        <v>0</v>
      </c>
      <c r="L149" s="16"/>
    </row>
    <row r="150" spans="1:12">
      <c r="A150" s="16"/>
      <c r="B150" s="16"/>
      <c r="C150" s="16"/>
      <c r="D150" s="16"/>
      <c r="E150" s="16"/>
      <c r="F150" s="16"/>
      <c r="G150" s="16"/>
      <c r="H150" s="17"/>
      <c r="I150" s="17"/>
      <c r="J150" s="18"/>
      <c r="K150" s="19">
        <f t="shared" si="2"/>
        <v>0</v>
      </c>
      <c r="L150" s="16"/>
    </row>
    <row r="151" spans="1:12">
      <c r="A151" s="16"/>
      <c r="B151" s="16"/>
      <c r="C151" s="16"/>
      <c r="D151" s="16"/>
      <c r="E151" s="16"/>
      <c r="F151" s="16"/>
      <c r="G151" s="16"/>
      <c r="H151" s="17"/>
      <c r="I151" s="17"/>
      <c r="J151" s="18"/>
      <c r="K151" s="19">
        <f t="shared" si="2"/>
        <v>0</v>
      </c>
      <c r="L151" s="16"/>
    </row>
    <row r="152" spans="1:12">
      <c r="A152" s="16"/>
      <c r="B152" s="16"/>
      <c r="C152" s="16"/>
      <c r="D152" s="16"/>
      <c r="E152" s="16"/>
      <c r="F152" s="16"/>
      <c r="G152" s="16"/>
      <c r="H152" s="17"/>
      <c r="I152" s="17"/>
      <c r="J152" s="18"/>
      <c r="K152" s="19">
        <f t="shared" si="2"/>
        <v>0</v>
      </c>
      <c r="L152" s="16"/>
    </row>
    <row r="153" spans="1:12">
      <c r="A153" s="16"/>
      <c r="B153" s="16"/>
      <c r="C153" s="16"/>
      <c r="D153" s="16"/>
      <c r="E153" s="16"/>
      <c r="F153" s="16"/>
      <c r="G153" s="16"/>
      <c r="H153" s="17"/>
      <c r="I153" s="17"/>
      <c r="J153" s="18"/>
      <c r="K153" s="19">
        <f t="shared" si="2"/>
        <v>0</v>
      </c>
      <c r="L153" s="16"/>
    </row>
    <row r="154" spans="1:12">
      <c r="A154" s="16"/>
      <c r="B154" s="16"/>
      <c r="C154" s="16"/>
      <c r="D154" s="16"/>
      <c r="E154" s="16"/>
      <c r="F154" s="16"/>
      <c r="G154" s="16"/>
      <c r="H154" s="17"/>
      <c r="I154" s="17"/>
      <c r="J154" s="18"/>
      <c r="K154" s="19">
        <f t="shared" si="2"/>
        <v>0</v>
      </c>
      <c r="L154" s="16"/>
    </row>
    <row r="155" spans="1:12">
      <c r="A155" s="16"/>
      <c r="B155" s="16"/>
      <c r="C155" s="16"/>
      <c r="D155" s="16"/>
      <c r="E155" s="16"/>
      <c r="F155" s="16"/>
      <c r="G155" s="16"/>
      <c r="H155" s="17"/>
      <c r="I155" s="17"/>
      <c r="J155" s="18"/>
      <c r="K155" s="19">
        <f t="shared" si="2"/>
        <v>0</v>
      </c>
      <c r="L155" s="16"/>
    </row>
    <row r="156" spans="1:12">
      <c r="A156" s="16"/>
      <c r="B156" s="16"/>
      <c r="C156" s="16"/>
      <c r="D156" s="16"/>
      <c r="E156" s="16"/>
      <c r="F156" s="16"/>
      <c r="G156" s="16"/>
      <c r="H156" s="17"/>
      <c r="I156" s="17"/>
      <c r="J156" s="18"/>
      <c r="K156" s="19">
        <f t="shared" si="2"/>
        <v>0</v>
      </c>
      <c r="L156" s="16"/>
    </row>
    <row r="157" spans="1:12">
      <c r="A157" s="16"/>
      <c r="B157" s="16"/>
      <c r="C157" s="16"/>
      <c r="D157" s="16"/>
      <c r="E157" s="16"/>
      <c r="F157" s="16"/>
      <c r="G157" s="16"/>
      <c r="H157" s="17"/>
      <c r="I157" s="17"/>
      <c r="J157" s="18"/>
      <c r="K157" s="19">
        <f t="shared" si="2"/>
        <v>0</v>
      </c>
      <c r="L157" s="16"/>
    </row>
    <row r="158" spans="1:12">
      <c r="A158" s="16"/>
      <c r="B158" s="16"/>
      <c r="C158" s="16"/>
      <c r="D158" s="16"/>
      <c r="E158" s="16"/>
      <c r="F158" s="16"/>
      <c r="G158" s="16"/>
      <c r="H158" s="17"/>
      <c r="I158" s="17"/>
      <c r="J158" s="18"/>
      <c r="K158" s="19">
        <f t="shared" si="2"/>
        <v>0</v>
      </c>
      <c r="L158" s="16"/>
    </row>
    <row r="159" spans="1:12">
      <c r="A159" s="16"/>
      <c r="B159" s="16"/>
      <c r="C159" s="16"/>
      <c r="D159" s="16"/>
      <c r="E159" s="16"/>
      <c r="F159" s="16"/>
      <c r="G159" s="16"/>
      <c r="H159" s="17"/>
      <c r="I159" s="17"/>
      <c r="J159" s="18"/>
      <c r="K159" s="19">
        <f t="shared" si="2"/>
        <v>0</v>
      </c>
      <c r="L159" s="16"/>
    </row>
    <row r="160" spans="1:12">
      <c r="A160" s="16"/>
      <c r="B160" s="16"/>
      <c r="C160" s="16"/>
      <c r="D160" s="16"/>
      <c r="E160" s="16"/>
      <c r="F160" s="16"/>
      <c r="G160" s="16"/>
      <c r="H160" s="17"/>
      <c r="I160" s="17"/>
      <c r="J160" s="18"/>
      <c r="K160" s="19">
        <f t="shared" si="2"/>
        <v>0</v>
      </c>
      <c r="L160" s="16"/>
    </row>
    <row r="161" spans="1:12">
      <c r="A161" s="16"/>
      <c r="B161" s="16"/>
      <c r="C161" s="16"/>
      <c r="D161" s="16"/>
      <c r="E161" s="16"/>
      <c r="F161" s="16"/>
      <c r="G161" s="16"/>
      <c r="H161" s="17"/>
      <c r="I161" s="17"/>
      <c r="J161" s="18"/>
      <c r="K161" s="19">
        <f t="shared" si="2"/>
        <v>0</v>
      </c>
      <c r="L161" s="16"/>
    </row>
    <row r="162" spans="1:12">
      <c r="A162" s="16"/>
      <c r="B162" s="16"/>
      <c r="C162" s="16"/>
      <c r="D162" s="16"/>
      <c r="E162" s="16"/>
      <c r="F162" s="16"/>
      <c r="G162" s="16"/>
      <c r="H162" s="17"/>
      <c r="I162" s="17"/>
      <c r="J162" s="18"/>
      <c r="K162" s="19">
        <f t="shared" si="2"/>
        <v>0</v>
      </c>
      <c r="L162" s="16"/>
    </row>
    <row r="163" spans="1:12">
      <c r="A163" s="16"/>
      <c r="B163" s="16"/>
      <c r="C163" s="16"/>
      <c r="D163" s="16"/>
      <c r="E163" s="16"/>
      <c r="F163" s="16"/>
      <c r="G163" s="16"/>
      <c r="H163" s="17"/>
      <c r="I163" s="17"/>
      <c r="J163" s="18"/>
      <c r="K163" s="19">
        <f t="shared" si="2"/>
        <v>0</v>
      </c>
      <c r="L163" s="16"/>
    </row>
    <row r="164" spans="1:12">
      <c r="A164" s="16"/>
      <c r="B164" s="16"/>
      <c r="C164" s="16"/>
      <c r="D164" s="16"/>
      <c r="E164" s="16"/>
      <c r="F164" s="16"/>
      <c r="G164" s="16"/>
      <c r="H164" s="17"/>
      <c r="I164" s="17"/>
      <c r="J164" s="18"/>
      <c r="K164" s="19">
        <f t="shared" si="2"/>
        <v>0</v>
      </c>
      <c r="L164" s="16"/>
    </row>
    <row r="165" spans="1:12">
      <c r="A165" s="16"/>
      <c r="B165" s="16"/>
      <c r="C165" s="16"/>
      <c r="D165" s="16"/>
      <c r="E165" s="16"/>
      <c r="F165" s="16"/>
      <c r="G165" s="16"/>
      <c r="H165" s="17"/>
      <c r="I165" s="17"/>
      <c r="J165" s="18"/>
      <c r="K165" s="19">
        <f t="shared" si="2"/>
        <v>0</v>
      </c>
      <c r="L165" s="16"/>
    </row>
    <row r="166" spans="1:12">
      <c r="A166" s="16"/>
      <c r="B166" s="16"/>
      <c r="C166" s="16"/>
      <c r="D166" s="16"/>
      <c r="E166" s="16"/>
      <c r="F166" s="16"/>
      <c r="G166" s="16"/>
      <c r="H166" s="17"/>
      <c r="I166" s="17"/>
      <c r="J166" s="18"/>
      <c r="K166" s="19">
        <f t="shared" ref="K166:K203" si="3">+I166*J166</f>
        <v>0</v>
      </c>
      <c r="L166" s="16"/>
    </row>
    <row r="167" spans="1:12">
      <c r="A167" s="16"/>
      <c r="B167" s="16"/>
      <c r="C167" s="16"/>
      <c r="D167" s="16"/>
      <c r="E167" s="16"/>
      <c r="F167" s="16"/>
      <c r="G167" s="16"/>
      <c r="H167" s="17"/>
      <c r="I167" s="17"/>
      <c r="J167" s="18"/>
      <c r="K167" s="19">
        <f t="shared" si="3"/>
        <v>0</v>
      </c>
      <c r="L167" s="16"/>
    </row>
    <row r="168" spans="1:12">
      <c r="A168" s="16"/>
      <c r="B168" s="16"/>
      <c r="C168" s="16"/>
      <c r="D168" s="16"/>
      <c r="E168" s="16"/>
      <c r="F168" s="16"/>
      <c r="G168" s="16"/>
      <c r="H168" s="17"/>
      <c r="I168" s="17"/>
      <c r="J168" s="18"/>
      <c r="K168" s="19">
        <f t="shared" si="3"/>
        <v>0</v>
      </c>
      <c r="L168" s="16"/>
    </row>
    <row r="169" spans="1:12" ht="107.4" hidden="1" customHeight="1">
      <c r="A169" s="16"/>
      <c r="B169" s="16"/>
      <c r="C169" s="16"/>
      <c r="D169" s="16"/>
      <c r="E169" s="16"/>
      <c r="F169" s="16"/>
      <c r="G169" s="16"/>
      <c r="H169" s="17"/>
      <c r="I169" s="17"/>
      <c r="J169" s="18"/>
      <c r="K169" s="19">
        <f t="shared" si="3"/>
        <v>0</v>
      </c>
      <c r="L169" s="16"/>
    </row>
    <row r="170" spans="1:12" ht="67.2" hidden="1" customHeight="1">
      <c r="A170" s="16"/>
      <c r="B170" s="16"/>
      <c r="C170" s="16"/>
      <c r="D170" s="16"/>
      <c r="E170" s="16"/>
      <c r="F170" s="16"/>
      <c r="G170" s="16"/>
      <c r="H170" s="17"/>
      <c r="I170" s="17"/>
      <c r="J170" s="18"/>
      <c r="K170" s="19">
        <f t="shared" si="3"/>
        <v>0</v>
      </c>
      <c r="L170" s="16"/>
    </row>
    <row r="171" spans="1:12" ht="67.2" hidden="1" customHeight="1">
      <c r="A171" s="16"/>
      <c r="B171" s="16"/>
      <c r="C171" s="16"/>
      <c r="D171" s="16"/>
      <c r="E171" s="16"/>
      <c r="F171" s="16"/>
      <c r="G171" s="16"/>
      <c r="H171" s="17"/>
      <c r="I171" s="17"/>
      <c r="J171" s="18"/>
      <c r="K171" s="19">
        <f t="shared" si="3"/>
        <v>0</v>
      </c>
      <c r="L171" s="16"/>
    </row>
    <row r="172" spans="1:12" ht="67.2" hidden="1" customHeight="1">
      <c r="A172" s="16"/>
      <c r="B172" s="16"/>
      <c r="C172" s="16"/>
      <c r="D172" s="16"/>
      <c r="E172" s="16"/>
      <c r="F172" s="16"/>
      <c r="G172" s="16"/>
      <c r="H172" s="17"/>
      <c r="I172" s="17"/>
      <c r="J172" s="18"/>
      <c r="K172" s="19">
        <f t="shared" si="3"/>
        <v>0</v>
      </c>
      <c r="L172" s="16"/>
    </row>
    <row r="173" spans="1:12" ht="67.2" hidden="1" customHeight="1">
      <c r="A173" s="16"/>
      <c r="B173" s="16"/>
      <c r="C173" s="16"/>
      <c r="D173" s="16"/>
      <c r="E173" s="16"/>
      <c r="F173" s="16"/>
      <c r="G173" s="16"/>
      <c r="H173" s="17"/>
      <c r="I173" s="17"/>
      <c r="J173" s="18"/>
      <c r="K173" s="19">
        <f t="shared" si="3"/>
        <v>0</v>
      </c>
      <c r="L173" s="16"/>
    </row>
    <row r="174" spans="1:12" ht="67.2" hidden="1" customHeight="1">
      <c r="A174" s="16" t="s">
        <v>63</v>
      </c>
      <c r="B174" s="16"/>
      <c r="C174" s="16"/>
      <c r="D174" s="16"/>
      <c r="E174" s="16"/>
      <c r="F174" s="16"/>
      <c r="G174" s="16"/>
      <c r="H174" s="17"/>
      <c r="I174" s="17"/>
      <c r="J174" s="18"/>
      <c r="K174" s="19">
        <f t="shared" si="3"/>
        <v>0</v>
      </c>
      <c r="L174" s="16"/>
    </row>
    <row r="175" spans="1:12" ht="67.2" hidden="1" customHeight="1">
      <c r="A175" s="16" t="s">
        <v>63</v>
      </c>
      <c r="B175" s="16" t="s">
        <v>62</v>
      </c>
      <c r="C175" s="16" t="s">
        <v>34</v>
      </c>
      <c r="D175" s="16" t="s">
        <v>50</v>
      </c>
      <c r="E175" s="16" t="s">
        <v>65</v>
      </c>
      <c r="F175" s="16"/>
      <c r="G175" s="16"/>
      <c r="H175" s="17"/>
      <c r="I175" s="17"/>
      <c r="J175" s="18"/>
      <c r="K175" s="19">
        <f t="shared" si="3"/>
        <v>0</v>
      </c>
      <c r="L175" s="16"/>
    </row>
    <row r="176" spans="1:12" ht="67.2" hidden="1" customHeight="1">
      <c r="A176" s="16" t="s">
        <v>63</v>
      </c>
      <c r="B176" s="16" t="s">
        <v>64</v>
      </c>
      <c r="C176" s="16" t="s">
        <v>36</v>
      </c>
      <c r="D176" s="16" t="s">
        <v>48</v>
      </c>
      <c r="E176" s="16" t="s">
        <v>30</v>
      </c>
      <c r="F176" s="16"/>
      <c r="G176" s="16"/>
      <c r="H176" s="17"/>
      <c r="I176" s="17"/>
      <c r="J176" s="18"/>
      <c r="K176" s="19">
        <f t="shared" si="3"/>
        <v>0</v>
      </c>
      <c r="L176" s="16"/>
    </row>
    <row r="177" spans="1:12" ht="67.2" hidden="1" customHeight="1">
      <c r="A177" s="16" t="s">
        <v>63</v>
      </c>
      <c r="B177" s="16" t="s">
        <v>68</v>
      </c>
      <c r="C177" s="16" t="s">
        <v>34</v>
      </c>
      <c r="D177" s="16" t="s">
        <v>48</v>
      </c>
      <c r="E177" s="16" t="s">
        <v>39</v>
      </c>
      <c r="F177" s="16"/>
      <c r="G177" s="16"/>
      <c r="H177" s="17"/>
      <c r="I177" s="17"/>
      <c r="J177" s="18"/>
      <c r="K177" s="19">
        <f t="shared" si="3"/>
        <v>0</v>
      </c>
      <c r="L177" s="16"/>
    </row>
    <row r="178" spans="1:12" ht="67.2" hidden="1" customHeight="1">
      <c r="A178" s="16" t="s">
        <v>230</v>
      </c>
      <c r="B178" s="16" t="s">
        <v>62</v>
      </c>
      <c r="C178" s="16" t="s">
        <v>34</v>
      </c>
      <c r="D178" s="16" t="s">
        <v>48</v>
      </c>
      <c r="E178" s="16" t="s">
        <v>40</v>
      </c>
      <c r="F178" s="16"/>
      <c r="G178" s="16"/>
      <c r="H178" s="17"/>
      <c r="I178" s="17"/>
      <c r="J178" s="18"/>
      <c r="K178" s="19">
        <f t="shared" si="3"/>
        <v>0</v>
      </c>
      <c r="L178" s="16"/>
    </row>
    <row r="179" spans="1:12" ht="67.2" hidden="1" customHeight="1">
      <c r="A179" s="16" t="s">
        <v>230</v>
      </c>
      <c r="B179" s="16" t="s">
        <v>64</v>
      </c>
      <c r="C179" s="16" t="s">
        <v>34</v>
      </c>
      <c r="D179" s="16" t="s">
        <v>48</v>
      </c>
      <c r="E179" s="16" t="s">
        <v>41</v>
      </c>
      <c r="F179" s="16"/>
      <c r="G179" s="16"/>
      <c r="H179" s="17"/>
      <c r="I179" s="17"/>
      <c r="J179" s="18"/>
      <c r="K179" s="19">
        <f t="shared" si="3"/>
        <v>0</v>
      </c>
      <c r="L179" s="16"/>
    </row>
    <row r="180" spans="1:12" ht="67.2" hidden="1" customHeight="1">
      <c r="A180" s="16" t="s">
        <v>230</v>
      </c>
      <c r="B180" s="16" t="s">
        <v>68</v>
      </c>
      <c r="C180" s="16" t="s">
        <v>34</v>
      </c>
      <c r="D180" s="16" t="s">
        <v>48</v>
      </c>
      <c r="E180" s="16" t="s">
        <v>42</v>
      </c>
      <c r="F180" s="16"/>
      <c r="G180" s="16"/>
      <c r="H180" s="17"/>
      <c r="I180" s="17"/>
      <c r="J180" s="18"/>
      <c r="K180" s="19">
        <f t="shared" si="3"/>
        <v>0</v>
      </c>
      <c r="L180" s="16"/>
    </row>
    <row r="181" spans="1:12" ht="67.2" hidden="1" customHeight="1">
      <c r="A181" s="16" t="s">
        <v>231</v>
      </c>
      <c r="B181" s="16" t="s">
        <v>62</v>
      </c>
      <c r="C181" s="16" t="s">
        <v>34</v>
      </c>
      <c r="D181" s="16" t="s">
        <v>48</v>
      </c>
      <c r="E181" s="16" t="s">
        <v>43</v>
      </c>
      <c r="F181" s="16"/>
      <c r="G181" s="16"/>
      <c r="H181" s="17"/>
      <c r="I181" s="17"/>
      <c r="J181" s="18"/>
      <c r="K181" s="19">
        <f t="shared" si="3"/>
        <v>0</v>
      </c>
      <c r="L181" s="16"/>
    </row>
    <row r="182" spans="1:12" ht="67.2" hidden="1" customHeight="1">
      <c r="A182" s="16" t="s">
        <v>231</v>
      </c>
      <c r="B182" s="16" t="s">
        <v>64</v>
      </c>
      <c r="C182" s="16" t="s">
        <v>34</v>
      </c>
      <c r="D182" s="16" t="s">
        <v>48</v>
      </c>
      <c r="E182" s="16" t="s">
        <v>14</v>
      </c>
      <c r="F182" s="16"/>
      <c r="G182" s="16"/>
      <c r="H182" s="17"/>
      <c r="I182" s="17"/>
      <c r="J182" s="18"/>
      <c r="K182" s="19">
        <f t="shared" si="3"/>
        <v>0</v>
      </c>
      <c r="L182" s="16"/>
    </row>
    <row r="183" spans="1:12" ht="67.2" hidden="1" customHeight="1">
      <c r="A183" s="16" t="s">
        <v>231</v>
      </c>
      <c r="B183" s="16" t="s">
        <v>68</v>
      </c>
      <c r="C183" s="16" t="s">
        <v>34</v>
      </c>
      <c r="D183" s="16" t="s">
        <v>48</v>
      </c>
      <c r="E183" s="16" t="s">
        <v>61</v>
      </c>
      <c r="F183" s="16"/>
      <c r="G183" s="16"/>
      <c r="H183" s="17"/>
      <c r="I183" s="17"/>
      <c r="J183" s="18"/>
      <c r="K183" s="19">
        <f t="shared" si="3"/>
        <v>0</v>
      </c>
      <c r="L183" s="16"/>
    </row>
    <row r="184" spans="1:12" ht="67.2" hidden="1" customHeight="1">
      <c r="A184" s="16" t="s">
        <v>163</v>
      </c>
      <c r="B184" s="16" t="s">
        <v>68</v>
      </c>
      <c r="C184" s="16" t="s">
        <v>34</v>
      </c>
      <c r="D184" s="16" t="s">
        <v>48</v>
      </c>
      <c r="E184" s="16" t="s">
        <v>69</v>
      </c>
      <c r="F184" s="16"/>
      <c r="G184" s="16"/>
      <c r="H184" s="17"/>
      <c r="I184" s="17"/>
      <c r="J184" s="18"/>
      <c r="K184" s="19">
        <f t="shared" si="3"/>
        <v>0</v>
      </c>
      <c r="L184" s="16"/>
    </row>
    <row r="185" spans="1:12" ht="67.2" hidden="1" customHeight="1">
      <c r="A185" s="16" t="s">
        <v>232</v>
      </c>
      <c r="B185" s="16" t="s">
        <v>62</v>
      </c>
      <c r="C185" s="16" t="s">
        <v>34</v>
      </c>
      <c r="D185" s="16" t="s">
        <v>48</v>
      </c>
      <c r="E185" s="16" t="s">
        <v>65</v>
      </c>
      <c r="F185" s="16"/>
      <c r="G185" s="16"/>
      <c r="H185" s="17"/>
      <c r="I185" s="17"/>
      <c r="J185" s="18"/>
      <c r="K185" s="19">
        <f t="shared" si="3"/>
        <v>0</v>
      </c>
      <c r="L185" s="16"/>
    </row>
    <row r="186" spans="1:12" ht="67.2" hidden="1" customHeight="1">
      <c r="A186" s="16" t="s">
        <v>232</v>
      </c>
      <c r="B186" s="16" t="s">
        <v>64</v>
      </c>
      <c r="C186" s="16" t="s">
        <v>34</v>
      </c>
      <c r="D186" s="16" t="s">
        <v>48</v>
      </c>
      <c r="E186" s="16" t="s">
        <v>137</v>
      </c>
      <c r="F186" s="16"/>
      <c r="G186" s="16"/>
      <c r="H186" s="17"/>
      <c r="I186" s="17"/>
      <c r="J186" s="18"/>
      <c r="K186" s="19">
        <f t="shared" si="3"/>
        <v>0</v>
      </c>
      <c r="L186" s="16"/>
    </row>
    <row r="187" spans="1:12" ht="67.2" hidden="1" customHeight="1">
      <c r="A187" s="16" t="s">
        <v>232</v>
      </c>
      <c r="B187" s="16" t="s">
        <v>68</v>
      </c>
      <c r="C187" s="16" t="s">
        <v>34</v>
      </c>
      <c r="D187" s="16" t="s">
        <v>48</v>
      </c>
      <c r="E187" s="16" t="s">
        <v>19</v>
      </c>
      <c r="F187" s="16"/>
      <c r="G187" s="16"/>
      <c r="H187" s="17"/>
      <c r="I187" s="17"/>
      <c r="J187" s="18"/>
      <c r="K187" s="19">
        <f t="shared" si="3"/>
        <v>0</v>
      </c>
      <c r="L187" s="16"/>
    </row>
    <row r="188" spans="1:12" ht="67.2" hidden="1" customHeight="1">
      <c r="A188" s="16" t="s">
        <v>163</v>
      </c>
      <c r="B188" s="16" t="s">
        <v>62</v>
      </c>
      <c r="C188" s="16" t="s">
        <v>34</v>
      </c>
      <c r="D188" s="16" t="s">
        <v>52</v>
      </c>
      <c r="E188" s="16" t="s">
        <v>138</v>
      </c>
      <c r="F188" s="16"/>
      <c r="G188" s="16"/>
      <c r="H188" s="17"/>
      <c r="I188" s="17"/>
      <c r="J188" s="18"/>
      <c r="K188" s="19">
        <f t="shared" si="3"/>
        <v>0</v>
      </c>
      <c r="L188" s="16"/>
    </row>
    <row r="189" spans="1:12" ht="67.2" hidden="1" customHeight="1">
      <c r="A189" s="16" t="s">
        <v>162</v>
      </c>
      <c r="B189" s="16" t="s">
        <v>64</v>
      </c>
      <c r="C189" s="16" t="s">
        <v>36</v>
      </c>
      <c r="D189" s="16" t="s">
        <v>159</v>
      </c>
      <c r="E189" s="16" t="s">
        <v>139</v>
      </c>
      <c r="F189" s="16"/>
      <c r="G189" s="16"/>
      <c r="H189" s="17"/>
      <c r="I189" s="17"/>
      <c r="J189" s="18"/>
      <c r="K189" s="19">
        <f t="shared" si="3"/>
        <v>0</v>
      </c>
      <c r="L189" s="16"/>
    </row>
    <row r="190" spans="1:12" ht="67.2" hidden="1" customHeight="1">
      <c r="A190" s="16" t="s">
        <v>164</v>
      </c>
      <c r="B190" s="16" t="s">
        <v>68</v>
      </c>
      <c r="C190" s="16" t="s">
        <v>36</v>
      </c>
      <c r="D190" s="16" t="s">
        <v>59</v>
      </c>
      <c r="E190" s="16" t="s">
        <v>140</v>
      </c>
      <c r="F190" s="16"/>
      <c r="G190" s="16"/>
      <c r="H190" s="17"/>
      <c r="I190" s="17"/>
      <c r="J190" s="18"/>
      <c r="K190" s="19">
        <f t="shared" si="3"/>
        <v>0</v>
      </c>
      <c r="L190" s="16"/>
    </row>
    <row r="191" spans="1:12" ht="67.2" hidden="1" customHeight="1">
      <c r="A191" s="16" t="s">
        <v>63</v>
      </c>
      <c r="B191" s="16" t="s">
        <v>64</v>
      </c>
      <c r="C191" s="16" t="s">
        <v>36</v>
      </c>
      <c r="D191" s="16" t="s">
        <v>54</v>
      </c>
      <c r="E191" s="16" t="s">
        <v>141</v>
      </c>
      <c r="F191" s="16"/>
      <c r="G191" s="16"/>
      <c r="H191" s="17"/>
      <c r="I191" s="17"/>
      <c r="J191" s="18"/>
      <c r="K191" s="19">
        <f t="shared" si="3"/>
        <v>0</v>
      </c>
      <c r="L191" s="16"/>
    </row>
    <row r="192" spans="1:12" ht="67.2" hidden="1" customHeight="1">
      <c r="A192" s="16" t="s">
        <v>163</v>
      </c>
      <c r="B192" s="16" t="s">
        <v>68</v>
      </c>
      <c r="C192" s="16" t="s">
        <v>36</v>
      </c>
      <c r="D192" s="16" t="s">
        <v>54</v>
      </c>
      <c r="E192" s="16" t="s">
        <v>142</v>
      </c>
      <c r="F192" s="16"/>
      <c r="G192" s="16"/>
      <c r="H192" s="17"/>
      <c r="I192" s="17"/>
      <c r="J192" s="18"/>
      <c r="K192" s="19">
        <f t="shared" si="3"/>
        <v>0</v>
      </c>
      <c r="L192" s="16"/>
    </row>
    <row r="193" spans="1:12" ht="67.2" hidden="1" customHeight="1">
      <c r="A193" s="16" t="s">
        <v>228</v>
      </c>
      <c r="B193" s="16" t="s">
        <v>62</v>
      </c>
      <c r="C193" s="16" t="s">
        <v>36</v>
      </c>
      <c r="D193" s="16" t="s">
        <v>54</v>
      </c>
      <c r="E193" s="16" t="s">
        <v>143</v>
      </c>
      <c r="F193" s="16"/>
      <c r="G193" s="16"/>
      <c r="H193" s="17"/>
      <c r="I193" s="17"/>
      <c r="J193" s="18"/>
      <c r="K193" s="19">
        <f t="shared" si="3"/>
        <v>0</v>
      </c>
      <c r="L193" s="16"/>
    </row>
    <row r="194" spans="1:12" ht="67.2" hidden="1" customHeight="1">
      <c r="A194" s="16" t="s">
        <v>228</v>
      </c>
      <c r="B194" s="16" t="s">
        <v>64</v>
      </c>
      <c r="C194" s="16" t="s">
        <v>36</v>
      </c>
      <c r="D194" s="16" t="s">
        <v>54</v>
      </c>
      <c r="E194" s="16" t="s">
        <v>144</v>
      </c>
      <c r="F194" s="16"/>
      <c r="G194" s="16"/>
      <c r="H194" s="17"/>
      <c r="I194" s="17"/>
      <c r="J194" s="18"/>
      <c r="K194" s="19">
        <f t="shared" si="3"/>
        <v>0</v>
      </c>
      <c r="L194" s="16"/>
    </row>
    <row r="195" spans="1:12" ht="67.2" hidden="1" customHeight="1">
      <c r="A195" s="16" t="s">
        <v>228</v>
      </c>
      <c r="B195" s="16" t="s">
        <v>68</v>
      </c>
      <c r="C195" s="16" t="s">
        <v>36</v>
      </c>
      <c r="D195" s="16" t="s">
        <v>54</v>
      </c>
      <c r="E195" s="16" t="s">
        <v>145</v>
      </c>
      <c r="F195" s="16"/>
      <c r="G195" s="16"/>
      <c r="H195" s="17"/>
      <c r="I195" s="17"/>
      <c r="J195" s="18"/>
      <c r="K195" s="19">
        <f t="shared" si="3"/>
        <v>0</v>
      </c>
      <c r="L195" s="16"/>
    </row>
    <row r="196" spans="1:12" ht="67.2" hidden="1" customHeight="1">
      <c r="A196" s="16" t="s">
        <v>229</v>
      </c>
      <c r="B196" s="16" t="s">
        <v>62</v>
      </c>
      <c r="C196" s="16" t="s">
        <v>36</v>
      </c>
      <c r="D196" s="16" t="s">
        <v>54</v>
      </c>
      <c r="E196" s="16" t="s">
        <v>146</v>
      </c>
      <c r="F196" s="16"/>
      <c r="G196" s="16"/>
      <c r="H196" s="17"/>
      <c r="I196" s="17"/>
      <c r="J196" s="18"/>
      <c r="K196" s="19">
        <f t="shared" si="3"/>
        <v>0</v>
      </c>
      <c r="L196" s="16"/>
    </row>
    <row r="197" spans="1:12" ht="67.2" hidden="1" customHeight="1">
      <c r="A197" s="16" t="s">
        <v>229</v>
      </c>
      <c r="B197" s="16" t="s">
        <v>64</v>
      </c>
      <c r="C197" s="16" t="s">
        <v>36</v>
      </c>
      <c r="D197" s="16" t="s">
        <v>54</v>
      </c>
      <c r="E197" s="16" t="s">
        <v>147</v>
      </c>
      <c r="F197" s="16"/>
      <c r="G197" s="16"/>
      <c r="H197" s="17"/>
      <c r="I197" s="17"/>
      <c r="J197" s="18"/>
      <c r="K197" s="19">
        <f t="shared" si="3"/>
        <v>0</v>
      </c>
      <c r="L197" s="16"/>
    </row>
    <row r="198" spans="1:12" ht="67.2" hidden="1" customHeight="1">
      <c r="A198" s="16" t="s">
        <v>229</v>
      </c>
      <c r="B198" s="16" t="s">
        <v>68</v>
      </c>
      <c r="C198" s="16" t="s">
        <v>36</v>
      </c>
      <c r="D198" s="16" t="s">
        <v>150</v>
      </c>
      <c r="E198" s="16" t="s">
        <v>137</v>
      </c>
      <c r="F198" s="16"/>
      <c r="G198" s="16"/>
      <c r="H198" s="17"/>
      <c r="I198" s="17"/>
      <c r="J198" s="18"/>
      <c r="K198" s="19">
        <f t="shared" si="3"/>
        <v>0</v>
      </c>
      <c r="L198" s="16"/>
    </row>
    <row r="199" spans="1:12" ht="67.2" hidden="1" customHeight="1">
      <c r="A199" s="16" t="s">
        <v>63</v>
      </c>
      <c r="B199" s="16" t="s">
        <v>62</v>
      </c>
      <c r="C199" s="16" t="s">
        <v>36</v>
      </c>
      <c r="D199" s="16" t="s">
        <v>56</v>
      </c>
      <c r="E199" s="16" t="s">
        <v>42</v>
      </c>
      <c r="F199" s="16"/>
      <c r="G199" s="16"/>
      <c r="H199" s="17"/>
      <c r="I199" s="17"/>
      <c r="J199" s="18"/>
      <c r="K199" s="19">
        <f t="shared" si="3"/>
        <v>0</v>
      </c>
      <c r="L199" s="16"/>
    </row>
    <row r="200" spans="1:12" ht="67.2" hidden="1" customHeight="1">
      <c r="A200" s="16" t="s">
        <v>163</v>
      </c>
      <c r="B200" s="16" t="s">
        <v>64</v>
      </c>
      <c r="C200" s="16" t="s">
        <v>36</v>
      </c>
      <c r="D200" s="16" t="s">
        <v>171</v>
      </c>
      <c r="E200" s="16" t="s">
        <v>39</v>
      </c>
      <c r="F200" s="16"/>
      <c r="G200" s="16"/>
      <c r="H200" s="17"/>
      <c r="I200" s="17"/>
      <c r="J200" s="18"/>
      <c r="K200" s="19">
        <f t="shared" si="3"/>
        <v>0</v>
      </c>
      <c r="L200" s="16"/>
    </row>
    <row r="201" spans="1:12">
      <c r="A201" s="16"/>
      <c r="B201" s="16"/>
      <c r="C201" s="2"/>
      <c r="D201" s="2"/>
      <c r="E201" s="2"/>
      <c r="F201" s="16"/>
      <c r="G201" s="16"/>
      <c r="H201" s="17"/>
      <c r="I201" s="17"/>
      <c r="J201" s="18"/>
      <c r="K201" s="19">
        <f t="shared" si="3"/>
        <v>0</v>
      </c>
      <c r="L201" s="16"/>
    </row>
    <row r="202" spans="1:12">
      <c r="A202" s="16"/>
      <c r="B202" s="16"/>
      <c r="C202" s="2"/>
      <c r="D202" s="2"/>
      <c r="E202" s="2"/>
      <c r="F202" s="16"/>
      <c r="G202" s="16"/>
      <c r="H202" s="17"/>
      <c r="I202" s="17"/>
      <c r="J202" s="18"/>
      <c r="K202" s="19">
        <f t="shared" si="3"/>
        <v>0</v>
      </c>
      <c r="L202" s="16"/>
    </row>
    <row r="203" spans="1:12">
      <c r="A203" s="16"/>
      <c r="B203" s="16"/>
      <c r="C203" s="2"/>
      <c r="D203" s="2"/>
      <c r="E203" s="2"/>
      <c r="F203" s="16"/>
      <c r="G203" s="16"/>
      <c r="H203" s="17"/>
      <c r="I203" s="17"/>
      <c r="J203" s="18"/>
      <c r="K203" s="19">
        <f t="shared" si="3"/>
        <v>0</v>
      </c>
      <c r="L203" s="16"/>
    </row>
    <row r="204" spans="1:12">
      <c r="J204" s="2" t="s">
        <v>46</v>
      </c>
      <c r="K204" s="20">
        <f>SUM(K3:K203)</f>
        <v>0</v>
      </c>
    </row>
  </sheetData>
  <sheetProtection selectLockedCells="1"/>
  <mergeCells count="1">
    <mergeCell ref="A1:D1"/>
  </mergeCells>
  <phoneticPr fontId="1" type="noConversion"/>
  <dataValidations count="4">
    <dataValidation type="whole" operator="greaterThanOrEqual" allowBlank="1" showInputMessage="1" showErrorMessage="1" sqref="I3:I203">
      <formula1>1</formula1>
    </dataValidation>
    <dataValidation type="list" showInputMessage="1" showErrorMessage="1" sqref="C3:C200">
      <formula1>經資門</formula1>
    </dataValidation>
    <dataValidation type="list" showInputMessage="1" showErrorMessage="1" sqref="D3:D200">
      <formula1>INDIRECT(C3)</formula1>
    </dataValidation>
    <dataValidation type="list" allowBlank="1" showInputMessage="1" showErrorMessage="1" sqref="E3:E200">
      <formula1>INDIRECT(D3)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對照表!$C$2:$C$10</xm:f>
          </x14:formula1>
          <xm:sqref>H3:H203</xm:sqref>
        </x14:dataValidation>
        <x14:dataValidation type="list" showInputMessage="1" showErrorMessage="1">
          <x14:formula1>
            <xm:f>對照表!$B$2:$B$4</xm:f>
          </x14:formula1>
          <xm:sqref>B3:B203</xm:sqref>
        </x14:dataValidation>
        <x14:dataValidation type="list" showInputMessage="1" showErrorMessage="1">
          <x14:formula1>
            <xm:f>對照表!$A$2:$A$5</xm:f>
          </x14:formula1>
          <xm:sqref>A3:A203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E7" sqref="E7:F13"/>
    </sheetView>
  </sheetViews>
  <sheetFormatPr defaultColWidth="8.77734375" defaultRowHeight="16.2"/>
  <cols>
    <col min="1" max="1" width="26.6640625" style="1" customWidth="1"/>
    <col min="2" max="2" width="15.44140625" style="5" bestFit="1" customWidth="1"/>
    <col min="3" max="3" width="4.21875" style="1" hidden="1" customWidth="1"/>
    <col min="4" max="4" width="25.88671875" style="1" hidden="1" customWidth="1"/>
    <col min="5" max="6" width="12.5546875" style="1" customWidth="1"/>
    <col min="7" max="7" width="14.109375" style="1" bestFit="1" customWidth="1"/>
    <col min="8" max="8" width="10.109375" style="1" bestFit="1" customWidth="1"/>
    <col min="9" max="16384" width="8.77734375" style="1"/>
  </cols>
  <sheetData>
    <row r="1" spans="1:8" ht="28.05" customHeight="1">
      <c r="A1" s="14" t="str">
        <f>+'預算明細(必填)'!A1:D1</f>
        <v>機關員額人數：          人</v>
      </c>
    </row>
    <row r="2" spans="1:8" ht="6.45" customHeight="1"/>
    <row r="3" spans="1:8" s="14" customFormat="1">
      <c r="A3" s="49" t="s">
        <v>96</v>
      </c>
      <c r="B3" s="48"/>
    </row>
    <row r="4" spans="1:8" ht="16.8" thickBot="1">
      <c r="A4" s="28"/>
      <c r="B4" s="28"/>
      <c r="C4" s="28"/>
      <c r="D4" s="28"/>
      <c r="E4" s="28"/>
      <c r="G4" s="46" t="s">
        <v>92</v>
      </c>
    </row>
    <row r="5" spans="1:8">
      <c r="A5" s="12"/>
      <c r="B5" s="12" t="s">
        <v>90</v>
      </c>
      <c r="D5" s="8"/>
      <c r="E5" s="12" t="s">
        <v>100</v>
      </c>
      <c r="F5" s="10" t="s">
        <v>45</v>
      </c>
      <c r="G5" s="10" t="s">
        <v>73</v>
      </c>
    </row>
    <row r="6" spans="1:8">
      <c r="A6" s="21" t="s">
        <v>89</v>
      </c>
      <c r="B6" s="3" t="s">
        <v>70</v>
      </c>
      <c r="D6" s="13" t="s">
        <v>44</v>
      </c>
      <c r="E6" s="65" t="s">
        <v>71</v>
      </c>
      <c r="F6" s="50" t="s">
        <v>72</v>
      </c>
      <c r="G6" s="50" t="s">
        <v>74</v>
      </c>
    </row>
    <row r="7" spans="1:8">
      <c r="A7" s="6" t="s">
        <v>48</v>
      </c>
      <c r="B7" s="22">
        <v>0</v>
      </c>
      <c r="C7" s="45"/>
      <c r="D7" s="62" t="s">
        <v>48</v>
      </c>
      <c r="E7" s="51">
        <v>2765</v>
      </c>
      <c r="F7" s="51">
        <v>8136</v>
      </c>
      <c r="G7" s="51">
        <f>GETPIVOTDATA("金額
(千元)
(A*B)",$A$6,"科目別","資訊硬體設備費030601")-E7</f>
        <v>-2765</v>
      </c>
      <c r="H7" s="52"/>
    </row>
    <row r="8" spans="1:8">
      <c r="A8" s="6" t="s">
        <v>50</v>
      </c>
      <c r="B8" s="22">
        <v>0</v>
      </c>
      <c r="C8" s="45"/>
      <c r="D8" s="63" t="s">
        <v>50</v>
      </c>
      <c r="E8" s="51">
        <v>660</v>
      </c>
      <c r="F8" s="51">
        <v>2813</v>
      </c>
      <c r="G8" s="51">
        <f>GETPIVOTDATA("金額
(千元)
(A*B)",$A$6,"科目別","資訊系統開發費030607")-E8</f>
        <v>-660</v>
      </c>
    </row>
    <row r="9" spans="1:8">
      <c r="A9" s="6" t="s">
        <v>52</v>
      </c>
      <c r="B9" s="22">
        <v>0</v>
      </c>
      <c r="C9" s="45"/>
      <c r="D9" s="63" t="s">
        <v>52</v>
      </c>
      <c r="E9" s="51">
        <v>3500</v>
      </c>
      <c r="F9" s="51">
        <v>9978</v>
      </c>
      <c r="G9" s="51">
        <f>GETPIVOTDATA("金額
(千元)
(A*B)",$A$6,"科目別","資訊系統開發費030607")-E9</f>
        <v>-3500</v>
      </c>
    </row>
    <row r="10" spans="1:8">
      <c r="A10" s="6" t="s">
        <v>54</v>
      </c>
      <c r="B10" s="22">
        <v>0</v>
      </c>
      <c r="C10" s="45"/>
      <c r="D10" s="63" t="s">
        <v>54</v>
      </c>
      <c r="E10" s="51">
        <v>13593</v>
      </c>
      <c r="F10" s="51">
        <v>15308</v>
      </c>
      <c r="G10" s="51">
        <f>GETPIVOTDATA("金額
(千元)
(A*B)",$A$6,"科目別","資訊操作維護費021501")-E10</f>
        <v>-13593</v>
      </c>
    </row>
    <row r="11" spans="1:8">
      <c r="A11" s="6" t="s">
        <v>56</v>
      </c>
      <c r="B11" s="22">
        <v>0</v>
      </c>
      <c r="C11" s="45"/>
      <c r="D11" s="63" t="s">
        <v>56</v>
      </c>
      <c r="E11" s="51">
        <v>0</v>
      </c>
      <c r="F11" s="51">
        <v>0</v>
      </c>
      <c r="G11" s="51">
        <f>GETPIVOTDATA("金額
(千元)
(A*B)",$A$6,"科目別","資訊設備租金021502")-E11</f>
        <v>0</v>
      </c>
    </row>
    <row r="12" spans="1:8">
      <c r="A12" s="6" t="s">
        <v>149</v>
      </c>
      <c r="B12" s="22">
        <v>0</v>
      </c>
      <c r="C12" s="45"/>
      <c r="D12" s="63" t="s">
        <v>58</v>
      </c>
      <c r="E12" s="51">
        <v>0</v>
      </c>
      <c r="F12" s="51">
        <v>0</v>
      </c>
      <c r="G12" s="51">
        <f>GETPIVOTDATA("金額
(千元)
(A*B)",$A$6,"科目別","電腦用品及耗材費027101")-E12</f>
        <v>0</v>
      </c>
    </row>
    <row r="13" spans="1:8">
      <c r="A13" s="6" t="s">
        <v>159</v>
      </c>
      <c r="B13" s="22">
        <v>0</v>
      </c>
      <c r="C13" s="45"/>
      <c r="D13" s="63" t="s">
        <v>59</v>
      </c>
      <c r="E13" s="51">
        <v>4342</v>
      </c>
      <c r="F13" s="51">
        <v>4050</v>
      </c>
      <c r="G13" s="51">
        <f>GETPIVOTDATA("金額
(千元)
(A*B)",$A$6,"科目別","雲端服務費021503")-E13</f>
        <v>-4342</v>
      </c>
    </row>
    <row r="14" spans="1:8">
      <c r="A14" s="6" t="s">
        <v>59</v>
      </c>
      <c r="B14" s="22">
        <v>0</v>
      </c>
      <c r="C14" s="45"/>
      <c r="D14" s="64" t="s">
        <v>31</v>
      </c>
      <c r="E14" s="66"/>
      <c r="F14" s="66"/>
      <c r="G14" s="66"/>
    </row>
    <row r="15" spans="1:8">
      <c r="A15" s="6" t="s">
        <v>171</v>
      </c>
      <c r="B15" s="22">
        <v>0</v>
      </c>
      <c r="E15" s="68">
        <v>0</v>
      </c>
      <c r="F15" s="68">
        <v>0</v>
      </c>
      <c r="G15" s="68">
        <f t="shared" ref="G15:G16" si="0">SUM(G7:G14)</f>
        <v>-24860</v>
      </c>
    </row>
    <row r="16" spans="1:8">
      <c r="A16" s="6" t="s">
        <v>31</v>
      </c>
      <c r="B16" s="22">
        <v>0</v>
      </c>
      <c r="C16" s="69"/>
      <c r="D16" s="69"/>
      <c r="E16" s="70">
        <f>SUM(E7:E13)</f>
        <v>24860</v>
      </c>
      <c r="F16" s="70">
        <f t="shared" ref="F16" si="1">SUM(F7:F13)</f>
        <v>40285</v>
      </c>
      <c r="G16" s="68">
        <f t="shared" si="0"/>
        <v>-46955</v>
      </c>
    </row>
  </sheetData>
  <sheetProtection selectLockedCells="1"/>
  <phoneticPr fontId="1" type="noConversion"/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="90" zoomScaleNormal="90" workbookViewId="0">
      <pane ySplit="4" topLeftCell="A5" activePane="bottomLeft" state="frozen"/>
      <selection pane="bottomLeft" activeCell="A13" sqref="A13"/>
    </sheetView>
  </sheetViews>
  <sheetFormatPr defaultColWidth="8.77734375" defaultRowHeight="16.2"/>
  <cols>
    <col min="1" max="1" width="70.44140625" style="1" customWidth="1"/>
    <col min="2" max="4" width="15.88671875" style="1" bestFit="1" customWidth="1"/>
    <col min="5" max="5" width="10" style="1" customWidth="1"/>
    <col min="6" max="6" width="7.44140625" style="1" customWidth="1"/>
    <col min="7" max="7" width="5.77734375" style="1" customWidth="1"/>
    <col min="8" max="8" width="14.33203125" style="1" bestFit="1" customWidth="1"/>
    <col min="9" max="9" width="44.21875" style="1" bestFit="1" customWidth="1"/>
    <col min="10" max="10" width="14.33203125" style="1" bestFit="1" customWidth="1"/>
    <col min="11" max="11" width="19.21875" style="1" bestFit="1" customWidth="1"/>
    <col min="12" max="14" width="14.33203125" style="1" bestFit="1" customWidth="1"/>
    <col min="15" max="15" width="25.33203125" style="1" bestFit="1" customWidth="1"/>
    <col min="16" max="16" width="24.21875" style="1" bestFit="1" customWidth="1"/>
    <col min="17" max="17" width="7.44140625" style="1" customWidth="1"/>
    <col min="18" max="18" width="5.77734375" style="1" customWidth="1"/>
    <col min="19" max="16384" width="8.77734375" style="1"/>
  </cols>
  <sheetData>
    <row r="1" spans="1:18" s="14" customFormat="1">
      <c r="A1" s="47" t="s">
        <v>95</v>
      </c>
    </row>
    <row r="2" spans="1:18">
      <c r="A2" s="27"/>
      <c r="D2" s="46" t="s">
        <v>99</v>
      </c>
    </row>
    <row r="3" spans="1:18">
      <c r="A3" s="21" t="s">
        <v>97</v>
      </c>
      <c r="B3" s="21" t="s">
        <v>79</v>
      </c>
      <c r="C3" s="2"/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5" customFormat="1">
      <c r="A4" s="7" t="s">
        <v>38</v>
      </c>
      <c r="B4" s="3" t="s">
        <v>36</v>
      </c>
      <c r="C4" s="3" t="s">
        <v>34</v>
      </c>
      <c r="D4" s="3" t="s">
        <v>31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s="15" customFormat="1">
      <c r="A5" s="6" t="s">
        <v>30</v>
      </c>
      <c r="B5" s="9">
        <v>0</v>
      </c>
      <c r="C5" s="9"/>
      <c r="D5" s="9">
        <v>0</v>
      </c>
      <c r="E5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s="15" customFormat="1">
      <c r="A6" s="23" t="s">
        <v>78</v>
      </c>
      <c r="B6" s="9">
        <v>0</v>
      </c>
      <c r="C6" s="9"/>
      <c r="D6" s="9">
        <v>0</v>
      </c>
      <c r="E6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s="15" customFormat="1">
      <c r="A7" s="6" t="s">
        <v>39</v>
      </c>
      <c r="B7" s="9">
        <v>0</v>
      </c>
      <c r="C7" s="9">
        <v>0</v>
      </c>
      <c r="D7" s="9">
        <v>0</v>
      </c>
      <c r="E7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s="15" customFormat="1">
      <c r="A8" s="23" t="s">
        <v>78</v>
      </c>
      <c r="B8" s="9">
        <v>0</v>
      </c>
      <c r="C8" s="9">
        <v>0</v>
      </c>
      <c r="D8" s="9">
        <v>0</v>
      </c>
      <c r="E8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s="15" customFormat="1">
      <c r="A9" s="6" t="s">
        <v>40</v>
      </c>
      <c r="B9" s="9"/>
      <c r="C9" s="9">
        <v>0</v>
      </c>
      <c r="D9" s="9">
        <v>0</v>
      </c>
      <c r="E9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s="15" customFormat="1">
      <c r="A10" s="23" t="s">
        <v>78</v>
      </c>
      <c r="B10" s="9"/>
      <c r="C10" s="9">
        <v>0</v>
      </c>
      <c r="D10" s="9">
        <v>0</v>
      </c>
      <c r="E10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 s="15" customFormat="1">
      <c r="A11" s="6" t="s">
        <v>41</v>
      </c>
      <c r="B11" s="9"/>
      <c r="C11" s="9">
        <v>0</v>
      </c>
      <c r="D11" s="9">
        <v>0</v>
      </c>
      <c r="E11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s="15" customFormat="1">
      <c r="A12" s="23" t="s">
        <v>78</v>
      </c>
      <c r="B12" s="9"/>
      <c r="C12" s="9">
        <v>0</v>
      </c>
      <c r="D12" s="9">
        <v>0</v>
      </c>
      <c r="E1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s="15" customFormat="1">
      <c r="A13" s="6" t="s">
        <v>42</v>
      </c>
      <c r="B13" s="9">
        <v>0</v>
      </c>
      <c r="C13" s="9">
        <v>0</v>
      </c>
      <c r="D13" s="9">
        <v>0</v>
      </c>
      <c r="E1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s="15" customFormat="1">
      <c r="A14" s="23" t="s">
        <v>78</v>
      </c>
      <c r="B14" s="9">
        <v>0</v>
      </c>
      <c r="C14" s="9">
        <v>0</v>
      </c>
      <c r="D14" s="9">
        <v>0</v>
      </c>
      <c r="E1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s="15" customFormat="1">
      <c r="A15" s="6" t="s">
        <v>43</v>
      </c>
      <c r="B15" s="9"/>
      <c r="C15" s="9">
        <v>0</v>
      </c>
      <c r="D15" s="9">
        <v>0</v>
      </c>
      <c r="E1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s="15" customFormat="1">
      <c r="A16" s="6" t="s">
        <v>14</v>
      </c>
      <c r="B16" s="9"/>
      <c r="C16" s="9">
        <v>0</v>
      </c>
      <c r="D16" s="9">
        <v>0</v>
      </c>
      <c r="E16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s="15" customFormat="1">
      <c r="A17" s="6" t="s">
        <v>61</v>
      </c>
      <c r="B17" s="9"/>
      <c r="C17" s="9">
        <v>0</v>
      </c>
      <c r="D17" s="9">
        <v>0</v>
      </c>
      <c r="E17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s="15" customFormat="1" ht="16.95" customHeight="1">
      <c r="A18" s="6" t="s">
        <v>69</v>
      </c>
      <c r="B18" s="9"/>
      <c r="C18" s="9">
        <v>0</v>
      </c>
      <c r="D18" s="9">
        <v>0</v>
      </c>
      <c r="E18"/>
      <c r="F18"/>
      <c r="G18"/>
    </row>
    <row r="19" spans="1:18" s="15" customFormat="1">
      <c r="A19" s="6" t="s">
        <v>65</v>
      </c>
      <c r="B19" s="9"/>
      <c r="C19" s="9">
        <v>0</v>
      </c>
      <c r="D19" s="9">
        <v>0</v>
      </c>
      <c r="E19"/>
      <c r="F19"/>
      <c r="G19"/>
    </row>
    <row r="20" spans="1:18" s="15" customFormat="1">
      <c r="A20" s="6" t="s">
        <v>137</v>
      </c>
      <c r="B20" s="9">
        <v>0</v>
      </c>
      <c r="C20" s="9">
        <v>0</v>
      </c>
      <c r="D20" s="9">
        <v>0</v>
      </c>
      <c r="E20"/>
      <c r="F20"/>
      <c r="G20"/>
    </row>
    <row r="21" spans="1:18" s="15" customFormat="1">
      <c r="A21" s="6" t="s">
        <v>139</v>
      </c>
      <c r="B21" s="9">
        <v>0</v>
      </c>
      <c r="C21" s="9"/>
      <c r="D21" s="9">
        <v>0</v>
      </c>
      <c r="E21"/>
      <c r="F21"/>
      <c r="G21"/>
    </row>
    <row r="22" spans="1:18" s="15" customFormat="1">
      <c r="A22" s="6" t="s">
        <v>140</v>
      </c>
      <c r="B22" s="9">
        <v>0</v>
      </c>
      <c r="C22" s="9"/>
      <c r="D22" s="9">
        <v>0</v>
      </c>
      <c r="E22" s="24"/>
      <c r="F22"/>
      <c r="G22"/>
    </row>
    <row r="23" spans="1:18" s="15" customFormat="1">
      <c r="A23" s="6" t="s">
        <v>19</v>
      </c>
      <c r="B23" s="9"/>
      <c r="C23" s="9">
        <v>0</v>
      </c>
      <c r="D23" s="9">
        <v>0</v>
      </c>
      <c r="E23" s="24"/>
      <c r="F23"/>
      <c r="G23"/>
    </row>
    <row r="24" spans="1:18" s="15" customFormat="1">
      <c r="A24" s="6" t="s">
        <v>138</v>
      </c>
      <c r="B24" s="9"/>
      <c r="C24" s="9">
        <v>0</v>
      </c>
      <c r="D24" s="9">
        <v>0</v>
      </c>
      <c r="E24" s="24"/>
      <c r="F24"/>
      <c r="G24"/>
    </row>
    <row r="25" spans="1:18">
      <c r="A25" s="6" t="s">
        <v>141</v>
      </c>
      <c r="B25" s="9">
        <v>0</v>
      </c>
      <c r="C25" s="9"/>
      <c r="D25" s="9">
        <v>0</v>
      </c>
      <c r="F25"/>
      <c r="G25"/>
    </row>
    <row r="26" spans="1:18">
      <c r="A26" s="6" t="s">
        <v>142</v>
      </c>
      <c r="B26" s="9">
        <v>0</v>
      </c>
      <c r="C26" s="9"/>
      <c r="D26" s="9">
        <v>0</v>
      </c>
      <c r="F26"/>
      <c r="G26"/>
    </row>
    <row r="27" spans="1:18">
      <c r="A27" s="6" t="s">
        <v>143</v>
      </c>
      <c r="B27" s="9">
        <v>0</v>
      </c>
      <c r="C27" s="9"/>
      <c r="D27" s="9">
        <v>0</v>
      </c>
      <c r="F27"/>
      <c r="G27"/>
    </row>
    <row r="28" spans="1:18">
      <c r="A28" s="6" t="s">
        <v>144</v>
      </c>
      <c r="B28" s="9">
        <v>0</v>
      </c>
      <c r="C28" s="9"/>
      <c r="D28" s="9">
        <v>0</v>
      </c>
      <c r="F28"/>
      <c r="G28"/>
    </row>
    <row r="29" spans="1:18">
      <c r="A29" s="6" t="s">
        <v>145</v>
      </c>
      <c r="B29" s="9">
        <v>0</v>
      </c>
      <c r="C29" s="9"/>
      <c r="D29" s="9">
        <v>0</v>
      </c>
      <c r="F29"/>
      <c r="G29"/>
    </row>
    <row r="30" spans="1:18">
      <c r="A30" s="6" t="s">
        <v>146</v>
      </c>
      <c r="B30" s="9">
        <v>0</v>
      </c>
      <c r="C30" s="9"/>
      <c r="D30" s="9">
        <v>0</v>
      </c>
      <c r="F30"/>
      <c r="G30"/>
    </row>
    <row r="31" spans="1:18">
      <c r="A31" s="6" t="s">
        <v>147</v>
      </c>
      <c r="B31" s="9">
        <v>0</v>
      </c>
      <c r="C31" s="9"/>
      <c r="D31" s="9">
        <v>0</v>
      </c>
      <c r="F31"/>
      <c r="G31"/>
    </row>
    <row r="32" spans="1:18">
      <c r="A32" s="6" t="s">
        <v>31</v>
      </c>
      <c r="B32" s="9">
        <v>0</v>
      </c>
      <c r="C32" s="9">
        <v>0</v>
      </c>
      <c r="D32" s="9">
        <v>0</v>
      </c>
      <c r="F32"/>
      <c r="G32"/>
    </row>
    <row r="33" spans="1:7">
      <c r="A33"/>
      <c r="B33"/>
      <c r="C33"/>
      <c r="D33"/>
      <c r="F33"/>
      <c r="G33"/>
    </row>
    <row r="34" spans="1:7">
      <c r="A34"/>
      <c r="B34"/>
      <c r="C34"/>
      <c r="D34"/>
      <c r="F34"/>
      <c r="G34"/>
    </row>
    <row r="35" spans="1:7">
      <c r="A35"/>
      <c r="B35"/>
      <c r="C35"/>
      <c r="D35"/>
      <c r="F35"/>
      <c r="G35"/>
    </row>
    <row r="36" spans="1:7">
      <c r="A36"/>
      <c r="B36"/>
      <c r="C36"/>
      <c r="D36"/>
      <c r="F36"/>
      <c r="G36"/>
    </row>
    <row r="37" spans="1:7">
      <c r="A37"/>
      <c r="B37"/>
      <c r="C37"/>
      <c r="D37"/>
      <c r="F37"/>
      <c r="G37"/>
    </row>
    <row r="38" spans="1:7">
      <c r="A38"/>
      <c r="B38"/>
      <c r="C38"/>
      <c r="D38"/>
      <c r="F38"/>
      <c r="G38"/>
    </row>
    <row r="39" spans="1:7">
      <c r="A39"/>
      <c r="B39"/>
      <c r="C39"/>
      <c r="D39"/>
      <c r="F39"/>
      <c r="G39"/>
    </row>
    <row r="40" spans="1:7">
      <c r="A40"/>
      <c r="B40"/>
      <c r="C40"/>
      <c r="D40"/>
      <c r="F40"/>
      <c r="G40"/>
    </row>
    <row r="41" spans="1:7">
      <c r="A41"/>
      <c r="B41"/>
      <c r="C41"/>
      <c r="D41"/>
      <c r="F41"/>
      <c r="G41"/>
    </row>
    <row r="42" spans="1:7">
      <c r="A42"/>
      <c r="B42"/>
      <c r="C42"/>
      <c r="D42"/>
      <c r="F42"/>
      <c r="G42"/>
    </row>
    <row r="43" spans="1:7">
      <c r="A43"/>
      <c r="B43"/>
      <c r="C43"/>
      <c r="D43"/>
      <c r="F43"/>
      <c r="G43"/>
    </row>
    <row r="44" spans="1:7">
      <c r="A44"/>
      <c r="B44"/>
      <c r="C44"/>
      <c r="D44"/>
      <c r="F44"/>
      <c r="G44"/>
    </row>
    <row r="45" spans="1:7">
      <c r="A45"/>
      <c r="B45"/>
      <c r="C45"/>
      <c r="D45"/>
    </row>
    <row r="46" spans="1:7">
      <c r="A46"/>
      <c r="B46"/>
      <c r="C46"/>
      <c r="D46"/>
    </row>
    <row r="47" spans="1:7">
      <c r="A47"/>
      <c r="B47"/>
      <c r="C47"/>
      <c r="D47"/>
    </row>
    <row r="48" spans="1:7">
      <c r="A48"/>
      <c r="B48"/>
      <c r="C48"/>
      <c r="D48"/>
    </row>
    <row r="49" spans="1:4">
      <c r="A49"/>
      <c r="B49"/>
      <c r="C49"/>
      <c r="D49"/>
    </row>
    <row r="50" spans="1:4">
      <c r="A50"/>
      <c r="B50"/>
      <c r="C50"/>
      <c r="D50"/>
    </row>
    <row r="51" spans="1:4">
      <c r="A51"/>
      <c r="B51"/>
      <c r="C51"/>
      <c r="D51"/>
    </row>
    <row r="52" spans="1:4">
      <c r="A52"/>
      <c r="B52"/>
      <c r="C52"/>
      <c r="D52"/>
    </row>
    <row r="53" spans="1:4">
      <c r="A53"/>
      <c r="B53"/>
      <c r="C53"/>
      <c r="D53"/>
    </row>
    <row r="54" spans="1:4">
      <c r="A54"/>
      <c r="B54"/>
      <c r="C54"/>
      <c r="D54"/>
    </row>
    <row r="55" spans="1:4">
      <c r="A55"/>
      <c r="B55"/>
      <c r="C55"/>
      <c r="D55"/>
    </row>
    <row r="56" spans="1:4">
      <c r="A56"/>
      <c r="B56"/>
      <c r="C56"/>
      <c r="D56"/>
    </row>
    <row r="57" spans="1:4">
      <c r="A57"/>
      <c r="B57"/>
      <c r="C57"/>
      <c r="D57"/>
    </row>
    <row r="58" spans="1:4">
      <c r="A58"/>
      <c r="B58"/>
      <c r="C58"/>
      <c r="D58"/>
    </row>
    <row r="59" spans="1:4">
      <c r="A59"/>
      <c r="B59"/>
      <c r="C59"/>
      <c r="D59"/>
    </row>
    <row r="60" spans="1:4">
      <c r="A60"/>
      <c r="B60"/>
      <c r="C60"/>
      <c r="D60"/>
    </row>
    <row r="61" spans="1:4">
      <c r="A61"/>
      <c r="B61"/>
      <c r="C61"/>
      <c r="D61"/>
    </row>
    <row r="62" spans="1:4">
      <c r="A62"/>
      <c r="B62"/>
      <c r="C62"/>
      <c r="D62"/>
    </row>
    <row r="63" spans="1:4">
      <c r="A63"/>
      <c r="B63"/>
      <c r="C63"/>
      <c r="D63"/>
    </row>
    <row r="64" spans="1:4">
      <c r="A64"/>
      <c r="B64"/>
      <c r="C64"/>
      <c r="D64"/>
    </row>
  </sheetData>
  <sheetProtection selectLockedCells="1"/>
  <phoneticPr fontId="1" type="noConversion"/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="110" zoomScaleNormal="110" workbookViewId="0">
      <pane ySplit="4" topLeftCell="A5" activePane="bottomLeft" state="frozen"/>
      <selection pane="bottomLeft" activeCell="C25" sqref="C25"/>
    </sheetView>
  </sheetViews>
  <sheetFormatPr defaultColWidth="8.77734375" defaultRowHeight="16.2"/>
  <cols>
    <col min="1" max="1" width="24.6640625" style="1" customWidth="1"/>
    <col min="2" max="4" width="15.44140625" style="1" bestFit="1" customWidth="1"/>
    <col min="5" max="16384" width="8.77734375" style="1"/>
  </cols>
  <sheetData>
    <row r="1" spans="1:4" s="14" customFormat="1">
      <c r="A1" s="47" t="s">
        <v>80</v>
      </c>
    </row>
    <row r="2" spans="1:4">
      <c r="A2" s="27"/>
      <c r="D2" s="46" t="s">
        <v>91</v>
      </c>
    </row>
    <row r="3" spans="1:4">
      <c r="A3" s="21" t="s">
        <v>98</v>
      </c>
      <c r="B3" s="21" t="s">
        <v>79</v>
      </c>
      <c r="C3" s="2"/>
      <c r="D3" s="2"/>
    </row>
    <row r="4" spans="1:4" s="5" customFormat="1">
      <c r="A4" s="7" t="s">
        <v>93</v>
      </c>
      <c r="B4" s="3" t="s">
        <v>36</v>
      </c>
      <c r="C4" s="3" t="s">
        <v>34</v>
      </c>
      <c r="D4" s="3" t="s">
        <v>31</v>
      </c>
    </row>
    <row r="5" spans="1:4">
      <c r="A5" s="6" t="s">
        <v>63</v>
      </c>
      <c r="B5" s="9">
        <v>0</v>
      </c>
      <c r="C5" s="9">
        <v>0</v>
      </c>
      <c r="D5" s="9">
        <v>0</v>
      </c>
    </row>
    <row r="6" spans="1:4">
      <c r="A6" s="23" t="s">
        <v>62</v>
      </c>
      <c r="B6" s="9">
        <v>0</v>
      </c>
      <c r="C6" s="9">
        <v>0</v>
      </c>
      <c r="D6" s="9">
        <v>0</v>
      </c>
    </row>
    <row r="7" spans="1:4">
      <c r="A7" s="23" t="s">
        <v>64</v>
      </c>
      <c r="B7" s="9">
        <v>0</v>
      </c>
      <c r="C7" s="9"/>
      <c r="D7" s="9">
        <v>0</v>
      </c>
    </row>
    <row r="8" spans="1:4">
      <c r="A8" s="23" t="s">
        <v>68</v>
      </c>
      <c r="B8" s="9"/>
      <c r="C8" s="9">
        <v>0</v>
      </c>
      <c r="D8" s="9">
        <v>0</v>
      </c>
    </row>
    <row r="9" spans="1:4">
      <c r="A9" s="6" t="s">
        <v>230</v>
      </c>
      <c r="B9" s="9"/>
      <c r="C9" s="9">
        <v>0</v>
      </c>
      <c r="D9" s="9">
        <v>0</v>
      </c>
    </row>
    <row r="10" spans="1:4">
      <c r="A10" s="23" t="s">
        <v>62</v>
      </c>
      <c r="B10" s="9"/>
      <c r="C10" s="9">
        <v>0</v>
      </c>
      <c r="D10" s="9">
        <v>0</v>
      </c>
    </row>
    <row r="11" spans="1:4">
      <c r="A11" s="23" t="s">
        <v>64</v>
      </c>
      <c r="B11" s="9"/>
      <c r="C11" s="9">
        <v>0</v>
      </c>
      <c r="D11" s="9">
        <v>0</v>
      </c>
    </row>
    <row r="12" spans="1:4">
      <c r="A12" s="23" t="s">
        <v>68</v>
      </c>
      <c r="B12" s="9"/>
      <c r="C12" s="9">
        <v>0</v>
      </c>
      <c r="D12" s="9">
        <v>0</v>
      </c>
    </row>
    <row r="13" spans="1:4">
      <c r="A13" s="6" t="s">
        <v>231</v>
      </c>
      <c r="B13" s="9"/>
      <c r="C13" s="9">
        <v>0</v>
      </c>
      <c r="D13" s="9">
        <v>0</v>
      </c>
    </row>
    <row r="14" spans="1:4">
      <c r="A14" s="23" t="s">
        <v>62</v>
      </c>
      <c r="B14" s="9"/>
      <c r="C14" s="9">
        <v>0</v>
      </c>
      <c r="D14" s="9">
        <v>0</v>
      </c>
    </row>
    <row r="15" spans="1:4">
      <c r="A15" s="23" t="s">
        <v>64</v>
      </c>
      <c r="B15" s="9"/>
      <c r="C15" s="9">
        <v>0</v>
      </c>
      <c r="D15" s="9">
        <v>0</v>
      </c>
    </row>
    <row r="16" spans="1:4">
      <c r="A16" s="23" t="s">
        <v>68</v>
      </c>
      <c r="B16" s="9"/>
      <c r="C16" s="9">
        <v>0</v>
      </c>
      <c r="D16" s="9">
        <v>0</v>
      </c>
    </row>
    <row r="17" spans="1:4">
      <c r="A17" s="6" t="s">
        <v>232</v>
      </c>
      <c r="B17" s="9"/>
      <c r="C17" s="9">
        <v>0</v>
      </c>
      <c r="D17" s="9">
        <v>0</v>
      </c>
    </row>
    <row r="18" spans="1:4">
      <c r="A18" s="23" t="s">
        <v>62</v>
      </c>
      <c r="B18" s="9"/>
      <c r="C18" s="9">
        <v>0</v>
      </c>
      <c r="D18" s="9">
        <v>0</v>
      </c>
    </row>
    <row r="19" spans="1:4">
      <c r="A19" s="23" t="s">
        <v>64</v>
      </c>
      <c r="B19" s="9"/>
      <c r="C19" s="9">
        <v>0</v>
      </c>
      <c r="D19" s="9">
        <v>0</v>
      </c>
    </row>
    <row r="20" spans="1:4">
      <c r="A20" s="23" t="s">
        <v>68</v>
      </c>
      <c r="B20" s="9"/>
      <c r="C20" s="9">
        <v>0</v>
      </c>
      <c r="D20" s="9">
        <v>0</v>
      </c>
    </row>
    <row r="21" spans="1:4">
      <c r="A21" s="6" t="s">
        <v>31</v>
      </c>
      <c r="B21" s="9">
        <v>0</v>
      </c>
      <c r="C21" s="9">
        <v>0</v>
      </c>
      <c r="D21" s="9">
        <v>0</v>
      </c>
    </row>
    <row r="22" spans="1:4">
      <c r="A22"/>
      <c r="B22"/>
    </row>
    <row r="23" spans="1:4">
      <c r="A23"/>
      <c r="B23"/>
    </row>
    <row r="24" spans="1:4">
      <c r="A24"/>
      <c r="B24"/>
    </row>
    <row r="25" spans="1:4">
      <c r="A25"/>
      <c r="B25"/>
    </row>
    <row r="26" spans="1:4">
      <c r="A26"/>
      <c r="B26"/>
    </row>
    <row r="27" spans="1:4">
      <c r="A27"/>
      <c r="B27"/>
    </row>
  </sheetData>
  <sheetProtection selectLockedCells="1"/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110" zoomScaleNormal="110" workbookViewId="0">
      <pane xSplit="6" topLeftCell="G1" activePane="topRight" state="frozen"/>
      <selection activeCell="C1" sqref="C1"/>
      <selection pane="topRight" activeCell="A2" sqref="A2:A5"/>
    </sheetView>
  </sheetViews>
  <sheetFormatPr defaultColWidth="8.77734375" defaultRowHeight="16.2"/>
  <cols>
    <col min="1" max="2" width="8.77734375" style="41" customWidth="1"/>
    <col min="3" max="4" width="6.44140625" style="41" customWidth="1"/>
    <col min="5" max="5" width="19.33203125" style="37" customWidth="1"/>
    <col min="6" max="6" width="20.77734375" style="37" customWidth="1"/>
    <col min="7" max="7" width="21" style="37" customWidth="1"/>
    <col min="8" max="8" width="19.77734375" style="37" customWidth="1"/>
    <col min="9" max="9" width="21.88671875" style="37" customWidth="1"/>
    <col min="10" max="10" width="20.77734375" style="37" customWidth="1"/>
    <col min="11" max="13" width="19.21875" style="37" customWidth="1"/>
    <col min="14" max="14" width="20.5546875" style="37" customWidth="1"/>
    <col min="15" max="15" width="20.77734375" style="37" customWidth="1"/>
    <col min="16" max="16384" width="8.77734375" style="37"/>
  </cols>
  <sheetData>
    <row r="1" spans="1:15" s="33" customFormat="1" ht="27.6">
      <c r="A1" s="30" t="s">
        <v>4</v>
      </c>
      <c r="B1" s="31" t="s">
        <v>32</v>
      </c>
      <c r="C1" s="32" t="s">
        <v>21</v>
      </c>
      <c r="D1" s="31" t="s">
        <v>33</v>
      </c>
      <c r="E1" s="30" t="s">
        <v>35</v>
      </c>
      <c r="F1" s="30" t="s">
        <v>47</v>
      </c>
      <c r="G1" s="30" t="s">
        <v>49</v>
      </c>
      <c r="H1" s="30" t="s">
        <v>51</v>
      </c>
      <c r="I1" s="30" t="s">
        <v>53</v>
      </c>
      <c r="J1" s="30" t="s">
        <v>55</v>
      </c>
      <c r="K1" s="30" t="s">
        <v>57</v>
      </c>
      <c r="L1" s="61" t="s">
        <v>151</v>
      </c>
      <c r="M1" s="61" t="s">
        <v>170</v>
      </c>
      <c r="N1" s="30" t="s">
        <v>161</v>
      </c>
      <c r="O1" s="30" t="s">
        <v>60</v>
      </c>
    </row>
    <row r="2" spans="1:15" ht="27.6">
      <c r="A2" s="30" t="s">
        <v>63</v>
      </c>
      <c r="B2" s="31" t="s">
        <v>16</v>
      </c>
      <c r="C2" s="32" t="s">
        <v>25</v>
      </c>
      <c r="D2" s="34" t="s">
        <v>35</v>
      </c>
      <c r="E2" s="35" t="s">
        <v>49</v>
      </c>
      <c r="F2" s="35" t="s">
        <v>55</v>
      </c>
      <c r="G2" s="35" t="s">
        <v>5</v>
      </c>
      <c r="H2" s="36" t="s">
        <v>66</v>
      </c>
      <c r="I2" s="54" t="s">
        <v>136</v>
      </c>
      <c r="J2" s="35" t="s">
        <v>5</v>
      </c>
      <c r="K2" s="54" t="s">
        <v>169</v>
      </c>
      <c r="L2" s="54" t="s">
        <v>130</v>
      </c>
      <c r="M2" s="35" t="s">
        <v>6</v>
      </c>
      <c r="N2" s="35" t="s">
        <v>102</v>
      </c>
      <c r="O2" s="35" t="s">
        <v>103</v>
      </c>
    </row>
    <row r="3" spans="1:15" ht="27.6">
      <c r="A3" s="30" t="s">
        <v>230</v>
      </c>
      <c r="B3" s="31" t="s">
        <v>17</v>
      </c>
      <c r="C3" s="32" t="s">
        <v>23</v>
      </c>
      <c r="D3" s="34" t="s">
        <v>47</v>
      </c>
      <c r="E3" s="35" t="s">
        <v>51</v>
      </c>
      <c r="F3" s="35" t="s">
        <v>57</v>
      </c>
      <c r="G3" s="35" t="s">
        <v>6</v>
      </c>
      <c r="I3" s="54" t="s">
        <v>132</v>
      </c>
      <c r="J3" s="35" t="s">
        <v>6</v>
      </c>
      <c r="K3" s="35"/>
      <c r="L3" s="38"/>
      <c r="M3" s="35" t="s">
        <v>66</v>
      </c>
    </row>
    <row r="4" spans="1:15" ht="27.6">
      <c r="A4" s="30" t="s">
        <v>231</v>
      </c>
      <c r="B4" s="31" t="s">
        <v>7</v>
      </c>
      <c r="C4" s="32" t="s">
        <v>24</v>
      </c>
      <c r="D4" s="38"/>
      <c r="E4" s="35" t="s">
        <v>53</v>
      </c>
      <c r="F4" s="35" t="s">
        <v>148</v>
      </c>
      <c r="G4" s="35" t="s">
        <v>8</v>
      </c>
      <c r="I4" s="54" t="s">
        <v>133</v>
      </c>
      <c r="J4" s="35" t="s">
        <v>8</v>
      </c>
      <c r="K4" s="35"/>
      <c r="L4" s="38"/>
      <c r="M4" s="38"/>
    </row>
    <row r="5" spans="1:15" ht="27.6">
      <c r="A5" s="30" t="s">
        <v>232</v>
      </c>
      <c r="B5" s="40"/>
      <c r="C5" s="32" t="s">
        <v>22</v>
      </c>
      <c r="D5" s="38"/>
      <c r="F5" s="54" t="s">
        <v>170</v>
      </c>
      <c r="G5" s="35" t="s">
        <v>9</v>
      </c>
      <c r="I5" s="54" t="s">
        <v>134</v>
      </c>
      <c r="J5" s="35" t="s">
        <v>9</v>
      </c>
      <c r="K5" s="35"/>
      <c r="L5" s="38"/>
      <c r="M5" s="38"/>
    </row>
    <row r="6" spans="1:15" ht="27.6">
      <c r="A6" s="40"/>
      <c r="B6" s="40"/>
      <c r="C6" s="32" t="s">
        <v>67</v>
      </c>
      <c r="D6" s="38"/>
      <c r="F6" s="39" t="s">
        <v>160</v>
      </c>
      <c r="G6" s="35" t="s">
        <v>10</v>
      </c>
      <c r="I6" s="54" t="s">
        <v>135</v>
      </c>
      <c r="J6" s="35" t="s">
        <v>10</v>
      </c>
      <c r="K6" s="35"/>
      <c r="L6" s="38"/>
      <c r="M6" s="38"/>
    </row>
    <row r="7" spans="1:15" ht="27.6">
      <c r="A7" s="40"/>
      <c r="B7" s="40"/>
      <c r="C7" s="32" t="s">
        <v>26</v>
      </c>
      <c r="D7" s="38"/>
      <c r="F7" s="60" t="s">
        <v>60</v>
      </c>
      <c r="G7" s="35" t="s">
        <v>11</v>
      </c>
      <c r="I7" s="54" t="s">
        <v>110</v>
      </c>
      <c r="J7" s="35" t="s">
        <v>11</v>
      </c>
      <c r="K7" s="35"/>
      <c r="L7" s="38"/>
      <c r="M7" s="38"/>
    </row>
    <row r="8" spans="1:15">
      <c r="A8" s="40"/>
      <c r="B8" s="40"/>
      <c r="C8" s="32" t="s">
        <v>29</v>
      </c>
      <c r="D8" s="38"/>
      <c r="F8" s="39"/>
      <c r="G8" s="35" t="s">
        <v>15</v>
      </c>
      <c r="I8" s="54" t="s">
        <v>104</v>
      </c>
      <c r="J8" s="35" t="s">
        <v>15</v>
      </c>
      <c r="K8" s="35"/>
      <c r="L8" s="38"/>
      <c r="M8" s="38"/>
    </row>
    <row r="9" spans="1:15">
      <c r="A9" s="40"/>
      <c r="B9" s="40"/>
      <c r="C9" s="32" t="s">
        <v>27</v>
      </c>
      <c r="D9" s="38"/>
      <c r="F9" s="39"/>
      <c r="G9" s="35" t="s">
        <v>12</v>
      </c>
      <c r="I9" s="54" t="s">
        <v>105</v>
      </c>
      <c r="J9" s="35" t="s">
        <v>12</v>
      </c>
      <c r="K9" s="35"/>
      <c r="L9" s="38"/>
      <c r="M9" s="38"/>
    </row>
    <row r="10" spans="1:15">
      <c r="A10" s="40"/>
      <c r="B10" s="40"/>
      <c r="C10" s="32" t="s">
        <v>28</v>
      </c>
      <c r="D10" s="38"/>
      <c r="F10" s="60"/>
      <c r="G10" s="35" t="s">
        <v>13</v>
      </c>
      <c r="I10" s="54"/>
      <c r="J10" s="35" t="s">
        <v>13</v>
      </c>
      <c r="K10" s="35"/>
      <c r="L10" s="38"/>
      <c r="M10" s="38"/>
    </row>
    <row r="11" spans="1:15">
      <c r="A11" s="40"/>
      <c r="B11" s="40"/>
      <c r="C11" s="53"/>
      <c r="D11" s="38"/>
      <c r="G11" s="35" t="s">
        <v>129</v>
      </c>
      <c r="J11" s="35" t="s">
        <v>129</v>
      </c>
      <c r="K11" s="35"/>
      <c r="L11" s="38"/>
      <c r="M11" s="38"/>
    </row>
    <row r="12" spans="1:15" ht="27.6">
      <c r="A12" s="40"/>
      <c r="B12" s="40"/>
      <c r="C12" s="53"/>
      <c r="D12" s="38"/>
      <c r="G12" s="35" t="s">
        <v>130</v>
      </c>
      <c r="J12" s="35" t="s">
        <v>130</v>
      </c>
      <c r="K12" s="35"/>
      <c r="L12" s="38"/>
      <c r="M12" s="38"/>
    </row>
    <row r="13" spans="1:15" ht="27.6">
      <c r="A13" s="40"/>
      <c r="B13" s="40"/>
      <c r="D13" s="38"/>
      <c r="G13" s="35" t="s">
        <v>20</v>
      </c>
      <c r="J13" s="35" t="s">
        <v>20</v>
      </c>
      <c r="K13" s="35"/>
      <c r="L13" s="38"/>
      <c r="M13" s="38"/>
    </row>
    <row r="14" spans="1:15" ht="27.6">
      <c r="A14" s="40"/>
      <c r="B14" s="40"/>
      <c r="D14" s="38"/>
      <c r="J14" s="54" t="s">
        <v>131</v>
      </c>
    </row>
    <row r="15" spans="1:15" ht="27.6">
      <c r="A15" s="40"/>
      <c r="B15" s="40"/>
      <c r="D15" s="38"/>
      <c r="J15" s="54" t="s">
        <v>132</v>
      </c>
    </row>
    <row r="16" spans="1:15" ht="27.6">
      <c r="A16" s="40"/>
      <c r="B16" s="40"/>
      <c r="D16" s="38"/>
      <c r="J16" s="54" t="s">
        <v>133</v>
      </c>
    </row>
    <row r="17" spans="1:10" ht="27.6">
      <c r="A17" s="40"/>
      <c r="B17" s="40"/>
      <c r="D17" s="38"/>
      <c r="J17" s="54" t="s">
        <v>134</v>
      </c>
    </row>
    <row r="18" spans="1:10" ht="27.6">
      <c r="D18" s="42"/>
      <c r="J18" s="54" t="s">
        <v>135</v>
      </c>
    </row>
    <row r="19" spans="1:10" ht="27.6">
      <c r="A19" s="37"/>
      <c r="B19" s="37"/>
      <c r="C19" s="37"/>
      <c r="D19" s="42"/>
      <c r="J19" s="54" t="s">
        <v>110</v>
      </c>
    </row>
    <row r="20" spans="1:10">
      <c r="A20" s="37"/>
      <c r="B20" s="37"/>
      <c r="C20" s="37"/>
      <c r="D20" s="43"/>
      <c r="J20" s="54" t="s">
        <v>104</v>
      </c>
    </row>
    <row r="21" spans="1:10">
      <c r="A21" s="37"/>
      <c r="B21" s="37"/>
      <c r="C21" s="37"/>
      <c r="D21" s="38"/>
      <c r="J21" s="54" t="s">
        <v>105</v>
      </c>
    </row>
    <row r="22" spans="1:10">
      <c r="A22" s="37"/>
      <c r="B22" s="37"/>
      <c r="C22" s="37"/>
      <c r="D22" s="38"/>
    </row>
    <row r="23" spans="1:10">
      <c r="A23" s="37"/>
      <c r="B23" s="37"/>
      <c r="C23" s="37"/>
      <c r="D23" s="38"/>
    </row>
  </sheetData>
  <phoneticPr fontId="1" type="noConversion"/>
  <dataValidations count="1">
    <dataValidation type="list" allowBlank="1" showInputMessage="1" showErrorMessage="1" sqref="F14">
      <formula1>INDIRECT(E14)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16</vt:i4>
      </vt:variant>
    </vt:vector>
  </HeadingPairs>
  <TitlesOfParts>
    <vt:vector size="23" baseType="lpstr">
      <vt:lpstr>填表說明</vt:lpstr>
      <vt:lpstr>估算原則(必填)</vt:lpstr>
      <vt:lpstr>預算明細(必填)</vt:lpstr>
      <vt:lpstr>概算表</vt:lpstr>
      <vt:lpstr>分析表1</vt:lpstr>
      <vt:lpstr>分析表2</vt:lpstr>
      <vt:lpstr>對照表</vt:lpstr>
      <vt:lpstr>小額軟體021504</vt:lpstr>
      <vt:lpstr>計畫別</vt:lpstr>
      <vt:lpstr>單位</vt:lpstr>
      <vt:lpstr>雲端服務費021503</vt:lpstr>
      <vt:lpstr>經常門</vt:lpstr>
      <vt:lpstr>經費屬性</vt:lpstr>
      <vt:lpstr>經資門</vt:lpstr>
      <vt:lpstr>資本門</vt:lpstr>
      <vt:lpstr>資訊系統開發費030607</vt:lpstr>
      <vt:lpstr>資訊設備租金021502</vt:lpstr>
      <vt:lpstr>資訊軟體購置費030606</vt:lpstr>
      <vt:lpstr>資訊硬體設備費030601</vt:lpstr>
      <vt:lpstr>資訊操作維護費021501</vt:lpstr>
      <vt:lpstr>電腦用品及耗材費027101</vt:lpstr>
      <vt:lpstr>數據或網路通訊費020301</vt:lpstr>
      <vt:lpstr>數據通訊費020301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資訊規劃科陳美月</dc:creator>
  <cp:lastModifiedBy>資訊服務科溫玉琴</cp:lastModifiedBy>
  <cp:lastPrinted>2017-05-08T06:14:32Z</cp:lastPrinted>
  <dcterms:created xsi:type="dcterms:W3CDTF">2014-03-13T02:50:57Z</dcterms:created>
  <dcterms:modified xsi:type="dcterms:W3CDTF">2017-05-11T01:23:33Z</dcterms:modified>
</cp:coreProperties>
</file>