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性別指標\112年\統計表\03-已完成統計表-111年(excel)\"/>
    </mc:Choice>
  </mc:AlternateContent>
  <xr:revisionPtr revIDLastSave="0" documentId="8_{B44D3F27-326E-4D52-BA50-8DA0DFBA6315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歷年" sheetId="1" r:id="rId1"/>
    <sheet name="111年-依縣市" sheetId="9" r:id="rId2"/>
    <sheet name="111-依年齡" sheetId="10" r:id="rId3"/>
    <sheet name="110年-依縣市" sheetId="7" r:id="rId4"/>
    <sheet name="110-依年齡" sheetId="8" r:id="rId5"/>
    <sheet name="109年-依縣市" sheetId="5" r:id="rId6"/>
    <sheet name="109年-依年齡" sheetId="6" r:id="rId7"/>
    <sheet name="108年-依縣市" sheetId="2" r:id="rId8"/>
    <sheet name="108年-依年齡" sheetId="4" r:id="rId9"/>
  </sheets>
  <definedNames>
    <definedName name="_xlnm.Print_Area" localSheetId="0">歷年!$A$1:$G$16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0" l="1"/>
  <c r="E10" i="10"/>
  <c r="E9" i="10"/>
  <c r="E8" i="10"/>
  <c r="E7" i="10"/>
  <c r="E6" i="10"/>
  <c r="E5" i="10"/>
  <c r="E23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G5" i="10"/>
  <c r="F5" i="10"/>
  <c r="B7" i="10" l="1"/>
  <c r="B8" i="10"/>
  <c r="B9" i="10"/>
  <c r="B10" i="10"/>
  <c r="B11" i="10"/>
  <c r="B6" i="10"/>
  <c r="G7" i="10" l="1"/>
  <c r="F7" i="10"/>
  <c r="G6" i="10"/>
  <c r="F6" i="10"/>
  <c r="F10" i="10"/>
  <c r="G10" i="10"/>
  <c r="F9" i="10"/>
  <c r="G9" i="10"/>
  <c r="F11" i="10"/>
  <c r="G11" i="10"/>
  <c r="F8" i="10"/>
  <c r="G8" i="10"/>
  <c r="G10" i="9"/>
  <c r="G14" i="9"/>
  <c r="G18" i="9"/>
  <c r="G23" i="9"/>
  <c r="F10" i="9"/>
  <c r="F14" i="9"/>
  <c r="F18" i="9"/>
  <c r="F19" i="9"/>
  <c r="G6" i="9"/>
  <c r="B7" i="9"/>
  <c r="G7" i="9" s="1"/>
  <c r="B8" i="9"/>
  <c r="G8" i="9" s="1"/>
  <c r="B9" i="9"/>
  <c r="G9" i="9" s="1"/>
  <c r="B10" i="9"/>
  <c r="B11" i="9"/>
  <c r="G11" i="9" s="1"/>
  <c r="B12" i="9"/>
  <c r="G12" i="9" s="1"/>
  <c r="B13" i="9"/>
  <c r="G13" i="9" s="1"/>
  <c r="B14" i="9"/>
  <c r="B15" i="9"/>
  <c r="G15" i="9" s="1"/>
  <c r="B16" i="9"/>
  <c r="F16" i="9" s="1"/>
  <c r="B17" i="9"/>
  <c r="F17" i="9" s="1"/>
  <c r="B18" i="9"/>
  <c r="B19" i="9"/>
  <c r="G19" i="9" s="1"/>
  <c r="B20" i="9"/>
  <c r="F20" i="9" s="1"/>
  <c r="B21" i="9"/>
  <c r="F21" i="9" s="1"/>
  <c r="B22" i="9"/>
  <c r="B23" i="9"/>
  <c r="F23" i="9" s="1"/>
  <c r="B24" i="9"/>
  <c r="B25" i="9"/>
  <c r="B6" i="9"/>
  <c r="F6" i="9" s="1"/>
  <c r="G17" i="9" l="1"/>
  <c r="F8" i="9"/>
  <c r="G16" i="9"/>
  <c r="F9" i="9"/>
  <c r="F15" i="9"/>
  <c r="F7" i="9"/>
  <c r="F13" i="9"/>
  <c r="G21" i="9"/>
  <c r="F12" i="9"/>
  <c r="G20" i="9"/>
  <c r="F11" i="9"/>
  <c r="C5" i="4"/>
  <c r="D5" i="4"/>
  <c r="G24" i="2"/>
  <c r="F24" i="2" s="1"/>
  <c r="E24" i="2" s="1"/>
  <c r="D24" i="2" s="1"/>
  <c r="C24" i="2" s="1"/>
  <c r="G25" i="2"/>
  <c r="F25" i="2" s="1"/>
  <c r="E25" i="2" s="1"/>
  <c r="D25" i="2" s="1"/>
  <c r="C25" i="2" s="1"/>
  <c r="G22" i="2"/>
  <c r="F22" i="2" s="1"/>
  <c r="E22" i="2" s="1"/>
  <c r="D22" i="2" s="1"/>
  <c r="C22" i="2" l="1"/>
  <c r="C5" i="2" s="1"/>
  <c r="D5" i="2"/>
  <c r="F8" i="4"/>
  <c r="B11" i="4"/>
  <c r="F11" i="4" s="1"/>
  <c r="B10" i="4"/>
  <c r="G10" i="4" s="1"/>
  <c r="B9" i="4"/>
  <c r="G9" i="4" s="1"/>
  <c r="B8" i="4"/>
  <c r="G8" i="4" s="1"/>
  <c r="B7" i="4"/>
  <c r="G7" i="4" s="1"/>
  <c r="B6" i="4"/>
  <c r="G18" i="2"/>
  <c r="F23" i="2"/>
  <c r="B25" i="2"/>
  <c r="B24" i="2"/>
  <c r="B23" i="2"/>
  <c r="G23" i="2" s="1"/>
  <c r="B7" i="2"/>
  <c r="F7" i="2" s="1"/>
  <c r="B8" i="2"/>
  <c r="G8" i="2" s="1"/>
  <c r="B9" i="2"/>
  <c r="F9" i="2" s="1"/>
  <c r="B10" i="2"/>
  <c r="G10" i="2" s="1"/>
  <c r="B11" i="2"/>
  <c r="G11" i="2" s="1"/>
  <c r="B12" i="2"/>
  <c r="F12" i="2" s="1"/>
  <c r="B13" i="2"/>
  <c r="F13" i="2" s="1"/>
  <c r="B14" i="2"/>
  <c r="F14" i="2" s="1"/>
  <c r="B15" i="2"/>
  <c r="F15" i="2" s="1"/>
  <c r="B16" i="2"/>
  <c r="G16" i="2" s="1"/>
  <c r="B17" i="2"/>
  <c r="G17" i="2" s="1"/>
  <c r="B18" i="2"/>
  <c r="F18" i="2" s="1"/>
  <c r="B19" i="2"/>
  <c r="G19" i="2" s="1"/>
  <c r="B20" i="2"/>
  <c r="F20" i="2" s="1"/>
  <c r="B21" i="2"/>
  <c r="F21" i="2" s="1"/>
  <c r="B6" i="2"/>
  <c r="G6" i="2" s="1"/>
  <c r="F19" i="2" l="1"/>
  <c r="E19" i="2" s="1"/>
  <c r="F7" i="4"/>
  <c r="B5" i="4"/>
  <c r="G5" i="4" s="1"/>
  <c r="G11" i="4"/>
  <c r="F17" i="2"/>
  <c r="E17" i="2" s="1"/>
  <c r="B22" i="2"/>
  <c r="F9" i="4"/>
  <c r="G13" i="2"/>
  <c r="E13" i="2" s="1"/>
  <c r="F10" i="4"/>
  <c r="G9" i="2"/>
  <c r="E9" i="2" s="1"/>
  <c r="G15" i="2"/>
  <c r="E15" i="2" s="1"/>
  <c r="F5" i="4"/>
  <c r="E5" i="4" s="1"/>
  <c r="F10" i="2"/>
  <c r="E10" i="2" s="1"/>
  <c r="F6" i="4"/>
  <c r="E6" i="4" s="1"/>
  <c r="B5" i="2"/>
  <c r="G5" i="2" s="1"/>
  <c r="E21" i="2"/>
  <c r="G20" i="2"/>
  <c r="E20" i="2" s="1"/>
  <c r="E23" i="2"/>
  <c r="F6" i="2"/>
  <c r="G21" i="2"/>
  <c r="F16" i="2"/>
  <c r="E16" i="2" s="1"/>
  <c r="G14" i="2"/>
  <c r="E14" i="2" s="1"/>
  <c r="G12" i="2"/>
  <c r="E12" i="2" s="1"/>
  <c r="F11" i="2"/>
  <c r="E11" i="2" s="1"/>
  <c r="G7" i="2"/>
  <c r="E7" i="2" s="1"/>
  <c r="F8" i="2"/>
  <c r="E8" i="2" s="1"/>
  <c r="E18" i="2"/>
  <c r="E8" i="4"/>
  <c r="F5" i="2" l="1"/>
  <c r="E5" i="2" s="1"/>
  <c r="E7" i="4"/>
  <c r="E10" i="4"/>
  <c r="E11" i="4"/>
  <c r="E9" i="4"/>
  <c r="E6" i="2"/>
</calcChain>
</file>

<file path=xl/sharedStrings.xml><?xml version="1.0" encoding="utf-8"?>
<sst xmlns="http://schemas.openxmlformats.org/spreadsheetml/2006/main" count="257" uniqueCount="49">
  <si>
    <t>-</t>
    <phoneticPr fontId="18" type="noConversion"/>
  </si>
  <si>
    <r>
      <rPr>
        <sz val="12"/>
        <color rgb="FF000000"/>
        <rFont val="標楷體"/>
        <family val="4"/>
        <charset val="136"/>
      </rPr>
      <t>單位：人；％</t>
    </r>
  </si>
  <si>
    <r>
      <rPr>
        <sz val="14"/>
        <color rgb="FF000000"/>
        <rFont val="標楷體"/>
        <family val="4"/>
        <charset val="136"/>
      </rPr>
      <t>人數</t>
    </r>
  </si>
  <si>
    <r>
      <rPr>
        <sz val="14"/>
        <color rgb="FF000000"/>
        <rFont val="標楷體"/>
        <family val="4"/>
        <charset val="136"/>
      </rPr>
      <t>比例</t>
    </r>
  </si>
  <si>
    <r>
      <rPr>
        <sz val="14"/>
        <color rgb="FF000000"/>
        <rFont val="標楷體"/>
        <family val="4"/>
        <charset val="136"/>
      </rPr>
      <t>合計</t>
    </r>
  </si>
  <si>
    <r>
      <rPr>
        <sz val="14"/>
        <color rgb="FF000000"/>
        <rFont val="標楷體"/>
        <family val="4"/>
        <charset val="136"/>
      </rPr>
      <t>男</t>
    </r>
  </si>
  <si>
    <r>
      <rPr>
        <sz val="14"/>
        <color rgb="FF000000"/>
        <rFont val="標楷體"/>
        <family val="4"/>
        <charset val="136"/>
      </rPr>
      <t>女</t>
    </r>
  </si>
  <si>
    <r>
      <rPr>
        <sz val="14"/>
        <rFont val="標楷體"/>
        <family val="4"/>
        <charset val="136"/>
      </rPr>
      <t>總計</t>
    </r>
    <phoneticPr fontId="18" type="noConversion"/>
  </si>
  <si>
    <r>
      <rPr>
        <sz val="14"/>
        <rFont val="標楷體"/>
        <family val="4"/>
        <charset val="136"/>
      </rPr>
      <t>新北市</t>
    </r>
  </si>
  <si>
    <r>
      <rPr>
        <sz val="14"/>
        <rFont val="標楷體"/>
        <family val="4"/>
        <charset val="136"/>
      </rPr>
      <t>台北市</t>
    </r>
  </si>
  <si>
    <r>
      <rPr>
        <sz val="14"/>
        <rFont val="標楷體"/>
        <family val="4"/>
        <charset val="136"/>
      </rPr>
      <t>桃園市</t>
    </r>
  </si>
  <si>
    <r>
      <rPr>
        <sz val="14"/>
        <rFont val="標楷體"/>
        <family val="4"/>
        <charset val="136"/>
      </rPr>
      <t>臺中市</t>
    </r>
  </si>
  <si>
    <r>
      <rPr>
        <sz val="14"/>
        <rFont val="標楷體"/>
        <family val="4"/>
        <charset val="136"/>
      </rPr>
      <t>臺南市</t>
    </r>
  </si>
  <si>
    <r>
      <rPr>
        <sz val="14"/>
        <rFont val="標楷體"/>
        <family val="4"/>
        <charset val="136"/>
      </rPr>
      <t>高雄市</t>
    </r>
  </si>
  <si>
    <r>
      <rPr>
        <sz val="14"/>
        <rFont val="標楷體"/>
        <family val="4"/>
        <charset val="136"/>
      </rPr>
      <t>宜蘭縣</t>
    </r>
  </si>
  <si>
    <r>
      <rPr>
        <sz val="14"/>
        <rFont val="標楷體"/>
        <family val="4"/>
        <charset val="136"/>
      </rPr>
      <t>新竹縣</t>
    </r>
  </si>
  <si>
    <r>
      <rPr>
        <sz val="14"/>
        <rFont val="標楷體"/>
        <family val="4"/>
        <charset val="136"/>
      </rPr>
      <t>苗栗縣</t>
    </r>
  </si>
  <si>
    <r>
      <rPr>
        <sz val="14"/>
        <rFont val="標楷體"/>
        <family val="4"/>
        <charset val="136"/>
      </rPr>
      <t>彰化縣</t>
    </r>
  </si>
  <si>
    <r>
      <rPr>
        <sz val="14"/>
        <rFont val="標楷體"/>
        <family val="4"/>
        <charset val="136"/>
      </rPr>
      <t>南投縣</t>
    </r>
  </si>
  <si>
    <r>
      <rPr>
        <sz val="14"/>
        <rFont val="標楷體"/>
        <family val="4"/>
        <charset val="136"/>
      </rPr>
      <t>雲林縣</t>
    </r>
  </si>
  <si>
    <r>
      <rPr>
        <sz val="14"/>
        <rFont val="標楷體"/>
        <family val="4"/>
        <charset val="136"/>
      </rPr>
      <t>嘉義縣</t>
    </r>
  </si>
  <si>
    <r>
      <rPr>
        <sz val="14"/>
        <rFont val="標楷體"/>
        <family val="4"/>
        <charset val="136"/>
      </rPr>
      <t>屏東縣</t>
    </r>
  </si>
  <si>
    <r>
      <rPr>
        <sz val="14"/>
        <rFont val="標楷體"/>
        <family val="4"/>
        <charset val="136"/>
      </rPr>
      <t>臺東縣</t>
    </r>
  </si>
  <si>
    <r>
      <rPr>
        <sz val="14"/>
        <rFont val="標楷體"/>
        <family val="4"/>
        <charset val="136"/>
      </rPr>
      <t>花蓮縣</t>
    </r>
  </si>
  <si>
    <r>
      <rPr>
        <sz val="14"/>
        <rFont val="標楷體"/>
        <family val="4"/>
        <charset val="136"/>
      </rPr>
      <t>澎湖縣</t>
    </r>
  </si>
  <si>
    <r>
      <rPr>
        <sz val="14"/>
        <rFont val="標楷體"/>
        <family val="4"/>
        <charset val="136"/>
      </rPr>
      <t>基隆市</t>
    </r>
  </si>
  <si>
    <r>
      <rPr>
        <sz val="14"/>
        <rFont val="標楷體"/>
        <family val="4"/>
        <charset val="136"/>
      </rPr>
      <t>新竹市</t>
    </r>
  </si>
  <si>
    <r>
      <rPr>
        <sz val="14"/>
        <rFont val="標楷體"/>
        <family val="4"/>
        <charset val="136"/>
      </rPr>
      <t>嘉義市</t>
    </r>
  </si>
  <si>
    <r>
      <rPr>
        <b/>
        <sz val="14"/>
        <rFont val="標楷體"/>
        <family val="4"/>
        <charset val="136"/>
      </rPr>
      <t>年齡</t>
    </r>
    <phoneticPr fontId="18" type="noConversion"/>
  </si>
  <si>
    <r>
      <t xml:space="preserve"> 29</t>
    </r>
    <r>
      <rPr>
        <sz val="14"/>
        <rFont val="標楷體"/>
        <family val="4"/>
        <charset val="136"/>
      </rPr>
      <t>歲以下</t>
    </r>
    <phoneticPr fontId="18" type="noConversion"/>
  </si>
  <si>
    <r>
      <t xml:space="preserve"> 30-39</t>
    </r>
    <r>
      <rPr>
        <sz val="14"/>
        <rFont val="標楷體"/>
        <family val="4"/>
        <charset val="136"/>
      </rPr>
      <t>歲</t>
    </r>
    <phoneticPr fontId="18" type="noConversion"/>
  </si>
  <si>
    <r>
      <t xml:space="preserve"> 40-49</t>
    </r>
    <r>
      <rPr>
        <sz val="14"/>
        <rFont val="標楷體"/>
        <family val="4"/>
        <charset val="136"/>
      </rPr>
      <t>歲</t>
    </r>
    <phoneticPr fontId="18" type="noConversion"/>
  </si>
  <si>
    <r>
      <t xml:space="preserve"> 50-59</t>
    </r>
    <r>
      <rPr>
        <sz val="14"/>
        <rFont val="標楷體"/>
        <family val="4"/>
        <charset val="136"/>
      </rPr>
      <t>歲</t>
    </r>
    <phoneticPr fontId="18" type="noConversion"/>
  </si>
  <si>
    <r>
      <t xml:space="preserve"> 60-65</t>
    </r>
    <r>
      <rPr>
        <sz val="14"/>
        <rFont val="標楷體"/>
        <family val="4"/>
        <charset val="136"/>
      </rPr>
      <t>歲</t>
    </r>
    <phoneticPr fontId="18" type="noConversion"/>
  </si>
  <si>
    <r>
      <t xml:space="preserve"> 66</t>
    </r>
    <r>
      <rPr>
        <sz val="14"/>
        <rFont val="標楷體"/>
        <family val="4"/>
        <charset val="136"/>
      </rPr>
      <t>歲以上</t>
    </r>
    <phoneticPr fontId="18" type="noConversion"/>
  </si>
  <si>
    <r>
      <rPr>
        <sz val="14"/>
        <color rgb="FF000000"/>
        <rFont val="標楷體"/>
        <family val="4"/>
        <charset val="136"/>
      </rPr>
      <t>年度</t>
    </r>
  </si>
  <si>
    <r>
      <rPr>
        <b/>
        <sz val="18"/>
        <color rgb="FF000000"/>
        <rFont val="標楷體"/>
        <family val="4"/>
        <charset val="136"/>
      </rPr>
      <t>土石流防災專員</t>
    </r>
    <r>
      <rPr>
        <b/>
        <sz val="18"/>
        <color rgb="FF000000"/>
        <rFont val="Times New Roman"/>
        <family val="1"/>
      </rPr>
      <t>-</t>
    </r>
    <r>
      <rPr>
        <b/>
        <sz val="18"/>
        <color rgb="FF000000"/>
        <rFont val="標楷體"/>
        <family val="4"/>
        <charset val="136"/>
      </rPr>
      <t>依性別分</t>
    </r>
    <phoneticPr fontId="18" type="noConversion"/>
  </si>
  <si>
    <r>
      <rPr>
        <b/>
        <sz val="18"/>
        <color rgb="FF000000"/>
        <rFont val="標楷體"/>
        <family val="4"/>
        <charset val="136"/>
      </rPr>
      <t>土石流防災專員性別統計表</t>
    </r>
    <r>
      <rPr>
        <b/>
        <sz val="18"/>
        <color rgb="FF000000"/>
        <rFont val="Times New Roman"/>
        <family val="1"/>
      </rPr>
      <t>-</t>
    </r>
    <r>
      <rPr>
        <b/>
        <sz val="18"/>
        <color rgb="FF000000"/>
        <rFont val="標楷體"/>
        <family val="4"/>
        <charset val="136"/>
      </rPr>
      <t>依縣市分</t>
    </r>
    <phoneticPr fontId="18" type="noConversion"/>
  </si>
  <si>
    <r>
      <t>108</t>
    </r>
    <r>
      <rPr>
        <sz val="14"/>
        <color rgb="FF000000"/>
        <rFont val="細明體"/>
        <family val="3"/>
        <charset val="136"/>
      </rPr>
      <t>年</t>
    </r>
  </si>
  <si>
    <r>
      <t>109</t>
    </r>
    <r>
      <rPr>
        <sz val="14"/>
        <color rgb="FF000000"/>
        <rFont val="細明體"/>
        <family val="3"/>
        <charset val="136"/>
      </rPr>
      <t>年</t>
    </r>
    <phoneticPr fontId="18" type="noConversion"/>
  </si>
  <si>
    <r>
      <rPr>
        <b/>
        <sz val="18"/>
        <color rgb="FF000000"/>
        <rFont val="標楷體"/>
        <family val="4"/>
        <charset val="136"/>
      </rPr>
      <t>土石流防災專員性別統計表</t>
    </r>
    <r>
      <rPr>
        <b/>
        <sz val="18"/>
        <color rgb="FF000000"/>
        <rFont val="Times New Roman"/>
        <family val="1"/>
      </rPr>
      <t>-</t>
    </r>
    <r>
      <rPr>
        <b/>
        <sz val="18"/>
        <color rgb="FF000000"/>
        <rFont val="標楷體"/>
        <family val="4"/>
        <charset val="136"/>
      </rPr>
      <t>依年齡分</t>
    </r>
    <phoneticPr fontId="18" type="noConversion"/>
  </si>
  <si>
    <r>
      <t>108</t>
    </r>
    <r>
      <rPr>
        <sz val="14"/>
        <color rgb="FF000000"/>
        <rFont val="細明體"/>
        <family val="3"/>
        <charset val="136"/>
      </rPr>
      <t>年</t>
    </r>
    <phoneticPr fontId="18" type="noConversion"/>
  </si>
  <si>
    <r>
      <rPr>
        <sz val="11"/>
        <color rgb="FF000000"/>
        <rFont val="標楷體"/>
        <family val="4"/>
        <charset val="136"/>
      </rPr>
      <t>單位：人；％</t>
    </r>
  </si>
  <si>
    <t xml:space="preserve">- </t>
  </si>
  <si>
    <r>
      <t>110</t>
    </r>
    <r>
      <rPr>
        <sz val="14"/>
        <color rgb="FF000000"/>
        <rFont val="標楷體"/>
        <family val="4"/>
        <charset val="136"/>
      </rPr>
      <t>年底</t>
    </r>
    <phoneticPr fontId="18" type="noConversion"/>
  </si>
  <si>
    <t>-</t>
  </si>
  <si>
    <r>
      <t>111</t>
    </r>
    <r>
      <rPr>
        <sz val="14"/>
        <color rgb="FF000000"/>
        <rFont val="標楷體"/>
        <family val="4"/>
        <charset val="136"/>
      </rPr>
      <t>年底</t>
    </r>
    <phoneticPr fontId="18" type="noConversion"/>
  </si>
  <si>
    <t>臺南市</t>
    <phoneticPr fontId="18" type="noConversion"/>
  </si>
  <si>
    <t>-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</si>
</sst>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&quot; &quot;;#,##0&quot; &quot;;&quot;-&quot;#&quot; &quot;;&quot; &quot;@&quot; &quot;"/>
    <numFmt numFmtId="177" formatCode="0.0&quot; &quot;"/>
    <numFmt numFmtId="178" formatCode="#,##0.0&quot; &quot;;#,##0.0&quot; &quot;;&quot;-&quot;#&quot; &quot;;&quot; &quot;@&quot; &quot;"/>
    <numFmt numFmtId="179" formatCode="#,##0.00&quot; &quot;;#,##0.00&quot; &quot;;&quot;-&quot;#&quot; &quot;;&quot; &quot;@&quot; &quot;"/>
    <numFmt numFmtId="180" formatCode="[$NT$-404]#,##0.00;[Red]&quot;-&quot;[$NT$-404]#,##0.00"/>
    <numFmt numFmtId="181" formatCode="0.00_ "/>
    <numFmt numFmtId="182" formatCode="0.0"/>
    <numFmt numFmtId="183" formatCode="0.0_ "/>
  </numFmts>
  <fonts count="3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8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000000"/>
      <name val="細明體"/>
      <family val="3"/>
      <charset val="136"/>
    </font>
    <font>
      <sz val="11"/>
      <color rgb="FF000000"/>
      <name val="Times New Roman"/>
      <family val="1"/>
    </font>
    <font>
      <sz val="11"/>
      <color rgb="FF0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9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8" fillId="0" borderId="0">
      <alignment horizontal="center" vertical="center" textRotation="90"/>
    </xf>
    <xf numFmtId="0" fontId="11" fillId="0" borderId="0">
      <alignment vertical="center"/>
    </xf>
    <xf numFmtId="0" fontId="12" fillId="8" borderId="0">
      <alignment vertical="center"/>
    </xf>
    <xf numFmtId="0" fontId="13" fillId="8" borderId="1">
      <alignment vertical="center"/>
    </xf>
    <xf numFmtId="0" fontId="14" fillId="0" borderId="0">
      <alignment vertical="center"/>
    </xf>
    <xf numFmtId="18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19" fillId="0" borderId="0"/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81" fontId="26" fillId="0" borderId="10" xfId="24" applyNumberFormat="1" applyFont="1" applyBorder="1" applyAlignment="1">
      <alignment horizontal="left"/>
    </xf>
    <xf numFmtId="176" fontId="25" fillId="0" borderId="0" xfId="7" applyNumberFormat="1" applyFont="1" applyFill="1" applyBorder="1" applyAlignment="1" applyProtection="1">
      <alignment vertical="center"/>
    </xf>
    <xf numFmtId="183" fontId="25" fillId="0" borderId="0" xfId="0" applyNumberFormat="1" applyFont="1" applyBorder="1">
      <alignment vertical="center"/>
    </xf>
    <xf numFmtId="177" fontId="25" fillId="0" borderId="0" xfId="0" applyNumberFormat="1" applyFont="1" applyBorder="1">
      <alignment vertical="center"/>
    </xf>
    <xf numFmtId="0" fontId="26" fillId="0" borderId="10" xfId="24" applyFont="1" applyBorder="1" applyAlignment="1">
      <alignment horizontal="left" indent="2"/>
    </xf>
    <xf numFmtId="177" fontId="25" fillId="0" borderId="0" xfId="25" applyNumberFormat="1" applyFont="1" applyBorder="1">
      <alignment vertical="center"/>
    </xf>
    <xf numFmtId="0" fontId="26" fillId="0" borderId="11" xfId="24" applyFont="1" applyBorder="1" applyAlignment="1">
      <alignment horizontal="left" indent="2"/>
    </xf>
    <xf numFmtId="176" fontId="25" fillId="0" borderId="19" xfId="7" applyNumberFormat="1" applyFont="1" applyFill="1" applyBorder="1" applyAlignment="1" applyProtection="1">
      <alignment vertical="center"/>
    </xf>
    <xf numFmtId="176" fontId="25" fillId="0" borderId="12" xfId="7" applyNumberFormat="1" applyFont="1" applyFill="1" applyBorder="1" applyAlignment="1" applyProtection="1">
      <alignment vertical="center"/>
    </xf>
    <xf numFmtId="176" fontId="23" fillId="0" borderId="0" xfId="0" applyNumberFormat="1" applyFont="1">
      <alignment vertical="center"/>
    </xf>
    <xf numFmtId="0" fontId="27" fillId="0" borderId="17" xfId="0" applyFont="1" applyBorder="1">
      <alignment vertical="center"/>
    </xf>
    <xf numFmtId="0" fontId="26" fillId="0" borderId="13" xfId="0" applyFont="1" applyBorder="1" applyAlignment="1">
      <alignment vertical="center"/>
    </xf>
    <xf numFmtId="177" fontId="25" fillId="0" borderId="0" xfId="0" applyNumberFormat="1" applyFont="1" applyBorder="1" applyAlignment="1">
      <alignment horizontal="right" vertical="center"/>
    </xf>
    <xf numFmtId="0" fontId="26" fillId="0" borderId="13" xfId="0" applyFont="1" applyBorder="1">
      <alignment vertical="center"/>
    </xf>
    <xf numFmtId="0" fontId="26" fillId="0" borderId="18" xfId="0" applyFont="1" applyBorder="1">
      <alignment vertical="center"/>
    </xf>
    <xf numFmtId="183" fontId="25" fillId="0" borderId="12" xfId="0" applyNumberFormat="1" applyFont="1" applyBorder="1">
      <alignment vertical="center"/>
    </xf>
    <xf numFmtId="177" fontId="25" fillId="0" borderId="12" xfId="0" applyNumberFormat="1" applyFont="1" applyBorder="1">
      <alignment vertical="center"/>
    </xf>
    <xf numFmtId="0" fontId="24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76" fontId="25" fillId="0" borderId="7" xfId="7" applyNumberFormat="1" applyFont="1" applyFill="1" applyBorder="1" applyAlignment="1" applyProtection="1">
      <alignment vertical="center"/>
    </xf>
    <xf numFmtId="177" fontId="25" fillId="0" borderId="7" xfId="0" applyNumberFormat="1" applyFont="1" applyBorder="1">
      <alignment vertical="center"/>
    </xf>
    <xf numFmtId="0" fontId="25" fillId="0" borderId="8" xfId="0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77" fontId="25" fillId="0" borderId="0" xfId="0" applyNumberFormat="1" applyFont="1" applyFill="1" applyBorder="1">
      <alignment vertical="center"/>
    </xf>
    <xf numFmtId="178" fontId="25" fillId="0" borderId="0" xfId="7" applyNumberFormat="1" applyFont="1" applyFill="1" applyBorder="1" applyAlignment="1" applyProtection="1">
      <alignment vertical="center"/>
    </xf>
    <xf numFmtId="0" fontId="25" fillId="0" borderId="9" xfId="0" applyFont="1" applyFill="1" applyBorder="1" applyAlignment="1">
      <alignment horizontal="center" vertical="center"/>
    </xf>
    <xf numFmtId="176" fontId="25" fillId="0" borderId="2" xfId="7" applyNumberFormat="1" applyFont="1" applyFill="1" applyBorder="1" applyAlignment="1" applyProtection="1">
      <alignment vertical="center"/>
    </xf>
    <xf numFmtId="178" fontId="25" fillId="0" borderId="2" xfId="7" applyNumberFormat="1" applyFont="1" applyFill="1" applyBorder="1" applyAlignment="1" applyProtection="1">
      <alignment vertical="center"/>
    </xf>
    <xf numFmtId="182" fontId="25" fillId="0" borderId="7" xfId="0" applyNumberFormat="1" applyFont="1" applyBorder="1">
      <alignment vertical="center"/>
    </xf>
    <xf numFmtId="182" fontId="25" fillId="0" borderId="0" xfId="0" applyNumberFormat="1" applyFont="1" applyBorder="1">
      <alignment vertical="center"/>
    </xf>
    <xf numFmtId="182" fontId="25" fillId="0" borderId="2" xfId="0" applyNumberFormat="1" applyFont="1" applyBorder="1">
      <alignment vertical="center"/>
    </xf>
    <xf numFmtId="0" fontId="29" fillId="0" borderId="0" xfId="0" applyFont="1" applyAlignment="1">
      <alignment horizontal="center"/>
    </xf>
    <xf numFmtId="176" fontId="25" fillId="0" borderId="0" xfId="7" applyNumberFormat="1" applyFont="1" applyFill="1" applyBorder="1" applyAlignment="1" applyProtection="1">
      <alignment horizontal="right" vertical="center"/>
    </xf>
    <xf numFmtId="183" fontId="25" fillId="0" borderId="0" xfId="0" applyNumberFormat="1" applyFont="1" applyBorder="1" applyAlignment="1">
      <alignment horizontal="right" vertical="center"/>
    </xf>
    <xf numFmtId="177" fontId="25" fillId="0" borderId="0" xfId="25" applyNumberFormat="1" applyFont="1" applyBorder="1" applyAlignment="1">
      <alignment horizontal="right" vertical="center"/>
    </xf>
    <xf numFmtId="176" fontId="25" fillId="0" borderId="19" xfId="7" applyNumberFormat="1" applyFont="1" applyFill="1" applyBorder="1" applyAlignment="1" applyProtection="1">
      <alignment horizontal="right" vertical="center"/>
    </xf>
    <xf numFmtId="176" fontId="25" fillId="0" borderId="12" xfId="7" applyNumberFormat="1" applyFont="1" applyFill="1" applyBorder="1" applyAlignment="1" applyProtection="1">
      <alignment horizontal="right" vertical="center"/>
    </xf>
    <xf numFmtId="181" fontId="26" fillId="0" borderId="6" xfId="24" applyNumberFormat="1" applyFont="1" applyBorder="1" applyAlignment="1">
      <alignment horizontal="left"/>
    </xf>
    <xf numFmtId="0" fontId="26" fillId="0" borderId="8" xfId="24" applyFont="1" applyBorder="1" applyAlignment="1">
      <alignment horizontal="left" indent="2"/>
    </xf>
    <xf numFmtId="0" fontId="26" fillId="0" borderId="9" xfId="24" applyFont="1" applyBorder="1" applyAlignment="1">
      <alignment horizontal="left" indent="2"/>
    </xf>
    <xf numFmtId="0" fontId="27" fillId="0" borderId="21" xfId="0" applyFont="1" applyBorder="1">
      <alignment vertical="center"/>
    </xf>
    <xf numFmtId="0" fontId="26" fillId="0" borderId="22" xfId="0" applyFont="1" applyBorder="1">
      <alignment vertical="center"/>
    </xf>
    <xf numFmtId="176" fontId="25" fillId="0" borderId="23" xfId="7" applyNumberFormat="1" applyFont="1" applyFill="1" applyBorder="1" applyAlignment="1" applyProtection="1">
      <alignment vertical="center"/>
    </xf>
    <xf numFmtId="176" fontId="25" fillId="0" borderId="24" xfId="7" applyNumberFormat="1" applyFont="1" applyFill="1" applyBorder="1" applyAlignment="1" applyProtection="1">
      <alignment vertical="center"/>
    </xf>
    <xf numFmtId="183" fontId="25" fillId="0" borderId="24" xfId="0" applyNumberFormat="1" applyFont="1" applyBorder="1">
      <alignment vertical="center"/>
    </xf>
    <xf numFmtId="0" fontId="20" fillId="0" borderId="8" xfId="24" applyFont="1" applyBorder="1" applyAlignment="1">
      <alignment horizontal="left" indent="2"/>
    </xf>
    <xf numFmtId="176" fontId="25" fillId="0" borderId="25" xfId="7" applyNumberFormat="1" applyFont="1" applyFill="1" applyBorder="1" applyAlignment="1" applyProtection="1">
      <alignment horizontal="right" vertical="center"/>
    </xf>
    <xf numFmtId="176" fontId="25" fillId="0" borderId="24" xfId="7" applyNumberFormat="1" applyFont="1" applyFill="1" applyBorder="1" applyAlignment="1" applyProtection="1">
      <alignment horizontal="right" vertical="center"/>
    </xf>
    <xf numFmtId="177" fontId="25" fillId="0" borderId="24" xfId="25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</cellXfs>
  <cellStyles count="26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(user)" xfId="11" xr:uid="{00000000-0005-0000-0000-00000A000000}"/>
    <cellStyle name="Heading 1" xfId="12" xr:uid="{00000000-0005-0000-0000-00000B000000}"/>
    <cellStyle name="Heading 2" xfId="13" xr:uid="{00000000-0005-0000-0000-00000C000000}"/>
    <cellStyle name="Heading1" xfId="14" xr:uid="{00000000-0005-0000-0000-00000D000000}"/>
    <cellStyle name="Hyperlink" xfId="15" xr:uid="{00000000-0005-0000-0000-00000E000000}"/>
    <cellStyle name="Neutral" xfId="16" xr:uid="{00000000-0005-0000-0000-00000F000000}"/>
    <cellStyle name="Note" xfId="17" xr:uid="{00000000-0005-0000-0000-000010000000}"/>
    <cellStyle name="Result" xfId="18" xr:uid="{00000000-0005-0000-0000-000011000000}"/>
    <cellStyle name="Result2" xfId="19" xr:uid="{00000000-0005-0000-0000-000012000000}"/>
    <cellStyle name="Status" xfId="20" xr:uid="{00000000-0005-0000-0000-000013000000}"/>
    <cellStyle name="Text" xfId="21" xr:uid="{00000000-0005-0000-0000-000014000000}"/>
    <cellStyle name="Warning" xfId="22" xr:uid="{00000000-0005-0000-0000-000015000000}"/>
    <cellStyle name="一般" xfId="0" builtinId="0" customBuiltin="1"/>
    <cellStyle name="一般 2" xfId="23" xr:uid="{00000000-0005-0000-0000-000017000000}"/>
    <cellStyle name="一般_Sheet1" xfId="24" xr:uid="{00000000-0005-0000-0000-000018000000}"/>
    <cellStyle name="百分比" xfId="2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6" sqref="E16"/>
    </sheetView>
  </sheetViews>
  <sheetFormatPr defaultRowHeight="16.5" customHeight="1"/>
  <cols>
    <col min="1" max="1" width="10.453125" style="1" customWidth="1"/>
    <col min="2" max="7" width="12" style="1" customWidth="1"/>
    <col min="8" max="257" width="8.453125" style="1" customWidth="1"/>
    <col min="258" max="1024" width="8.453125" customWidth="1"/>
  </cols>
  <sheetData>
    <row r="1" spans="1:8" ht="36" customHeight="1">
      <c r="A1" s="61" t="s">
        <v>36</v>
      </c>
      <c r="B1" s="61"/>
      <c r="C1" s="61"/>
      <c r="D1" s="61"/>
      <c r="E1" s="61"/>
      <c r="F1" s="61"/>
      <c r="G1" s="61"/>
    </row>
    <row r="2" spans="1:8" ht="15" customHeight="1">
      <c r="A2" s="26"/>
      <c r="B2" s="26"/>
      <c r="C2" s="26"/>
      <c r="D2" s="26"/>
      <c r="E2" s="26"/>
      <c r="F2" s="26"/>
      <c r="G2" s="5" t="s">
        <v>1</v>
      </c>
    </row>
    <row r="3" spans="1:8" ht="28.25" customHeight="1">
      <c r="A3" s="62" t="s">
        <v>35</v>
      </c>
      <c r="B3" s="63" t="s">
        <v>2</v>
      </c>
      <c r="C3" s="63"/>
      <c r="D3" s="63"/>
      <c r="E3" s="64" t="s">
        <v>3</v>
      </c>
      <c r="F3" s="64"/>
      <c r="G3" s="64"/>
    </row>
    <row r="4" spans="1:8" ht="28.25" customHeight="1">
      <c r="A4" s="62"/>
      <c r="B4" s="27" t="s">
        <v>4</v>
      </c>
      <c r="C4" s="28" t="s">
        <v>5</v>
      </c>
      <c r="D4" s="28" t="s">
        <v>6</v>
      </c>
      <c r="E4" s="27" t="s">
        <v>4</v>
      </c>
      <c r="F4" s="28" t="s">
        <v>5</v>
      </c>
      <c r="G4" s="29" t="s">
        <v>6</v>
      </c>
    </row>
    <row r="5" spans="1:8" ht="28.25" customHeight="1">
      <c r="A5" s="30">
        <v>100</v>
      </c>
      <c r="B5" s="31">
        <v>1336</v>
      </c>
      <c r="C5" s="31">
        <v>1166</v>
      </c>
      <c r="D5" s="31">
        <v>170</v>
      </c>
      <c r="E5" s="40">
        <v>100</v>
      </c>
      <c r="F5" s="32">
        <v>87.3</v>
      </c>
      <c r="G5" s="32">
        <v>12.7</v>
      </c>
    </row>
    <row r="6" spans="1:8" ht="28.25" customHeight="1">
      <c r="A6" s="33">
        <v>101</v>
      </c>
      <c r="B6" s="10">
        <v>1387</v>
      </c>
      <c r="C6" s="10">
        <v>1201</v>
      </c>
      <c r="D6" s="10">
        <v>186</v>
      </c>
      <c r="E6" s="41">
        <v>100</v>
      </c>
      <c r="F6" s="12">
        <v>86.6</v>
      </c>
      <c r="G6" s="12">
        <v>13.4</v>
      </c>
    </row>
    <row r="7" spans="1:8" ht="28.25" customHeight="1">
      <c r="A7" s="33">
        <v>102</v>
      </c>
      <c r="B7" s="10">
        <v>1387</v>
      </c>
      <c r="C7" s="10">
        <v>1201</v>
      </c>
      <c r="D7" s="10">
        <v>186</v>
      </c>
      <c r="E7" s="41">
        <v>100</v>
      </c>
      <c r="F7" s="12">
        <v>86.6</v>
      </c>
      <c r="G7" s="12">
        <v>13.4</v>
      </c>
    </row>
    <row r="8" spans="1:8" ht="28.25" customHeight="1">
      <c r="A8" s="33">
        <v>103</v>
      </c>
      <c r="B8" s="10">
        <v>1004</v>
      </c>
      <c r="C8" s="10">
        <v>862</v>
      </c>
      <c r="D8" s="10">
        <v>142</v>
      </c>
      <c r="E8" s="41">
        <v>100</v>
      </c>
      <c r="F8" s="12">
        <v>85.9</v>
      </c>
      <c r="G8" s="12">
        <v>14.1</v>
      </c>
      <c r="H8" s="2"/>
    </row>
    <row r="9" spans="1:8" ht="24.65" customHeight="1">
      <c r="A9" s="33">
        <v>104</v>
      </c>
      <c r="B9" s="10">
        <v>1103</v>
      </c>
      <c r="C9" s="10">
        <v>948</v>
      </c>
      <c r="D9" s="10">
        <v>155</v>
      </c>
      <c r="E9" s="41">
        <v>100</v>
      </c>
      <c r="F9" s="12">
        <v>85.9</v>
      </c>
      <c r="G9" s="12">
        <v>14.1</v>
      </c>
    </row>
    <row r="10" spans="1:8" ht="24.65" customHeight="1">
      <c r="A10" s="34">
        <v>105</v>
      </c>
      <c r="B10" s="10">
        <v>1162</v>
      </c>
      <c r="C10" s="10">
        <v>980</v>
      </c>
      <c r="D10" s="10">
        <v>182</v>
      </c>
      <c r="E10" s="41">
        <v>100</v>
      </c>
      <c r="F10" s="35">
        <v>84.3</v>
      </c>
      <c r="G10" s="35">
        <v>15.7</v>
      </c>
    </row>
    <row r="11" spans="1:8" ht="24.65" customHeight="1">
      <c r="A11" s="33">
        <v>106</v>
      </c>
      <c r="B11" s="10">
        <v>1126</v>
      </c>
      <c r="C11" s="10">
        <v>938</v>
      </c>
      <c r="D11" s="10">
        <v>188</v>
      </c>
      <c r="E11" s="41">
        <v>100</v>
      </c>
      <c r="F11" s="35">
        <v>83.3</v>
      </c>
      <c r="G11" s="35">
        <v>16.7</v>
      </c>
    </row>
    <row r="12" spans="1:8" ht="24.65" customHeight="1">
      <c r="A12" s="34">
        <v>107</v>
      </c>
      <c r="B12" s="10">
        <v>1079</v>
      </c>
      <c r="C12" s="10">
        <v>899</v>
      </c>
      <c r="D12" s="10">
        <v>180</v>
      </c>
      <c r="E12" s="41">
        <v>100</v>
      </c>
      <c r="F12" s="36">
        <v>83.3</v>
      </c>
      <c r="G12" s="36">
        <v>16.7</v>
      </c>
    </row>
    <row r="13" spans="1:8" ht="24.65" customHeight="1">
      <c r="A13" s="34">
        <v>108</v>
      </c>
      <c r="B13" s="10">
        <v>1082</v>
      </c>
      <c r="C13" s="10">
        <v>912</v>
      </c>
      <c r="D13" s="10">
        <v>170</v>
      </c>
      <c r="E13" s="41">
        <v>100</v>
      </c>
      <c r="F13" s="36">
        <v>84.3</v>
      </c>
      <c r="G13" s="36">
        <v>15.7</v>
      </c>
    </row>
    <row r="14" spans="1:8" ht="24.65" customHeight="1">
      <c r="A14" s="34">
        <v>109</v>
      </c>
      <c r="B14" s="10">
        <v>1078</v>
      </c>
      <c r="C14" s="10">
        <v>897</v>
      </c>
      <c r="D14" s="10">
        <v>181</v>
      </c>
      <c r="E14" s="41">
        <v>100</v>
      </c>
      <c r="F14" s="36">
        <v>83.4</v>
      </c>
      <c r="G14" s="36">
        <v>16.8</v>
      </c>
    </row>
    <row r="15" spans="1:8" ht="24.65" customHeight="1">
      <c r="A15" s="34">
        <v>110</v>
      </c>
      <c r="B15" s="10">
        <v>1108</v>
      </c>
      <c r="C15" s="10">
        <v>902</v>
      </c>
      <c r="D15" s="10">
        <v>206</v>
      </c>
      <c r="E15" s="41">
        <v>100</v>
      </c>
      <c r="F15" s="36">
        <v>81.400000000000006</v>
      </c>
      <c r="G15" s="36">
        <v>18.600000000000001</v>
      </c>
    </row>
    <row r="16" spans="1:8" ht="24.65" customHeight="1">
      <c r="A16" s="37">
        <v>111</v>
      </c>
      <c r="B16" s="38">
        <v>1114</v>
      </c>
      <c r="C16" s="38">
        <v>893</v>
      </c>
      <c r="D16" s="38">
        <v>221</v>
      </c>
      <c r="E16" s="42">
        <v>100</v>
      </c>
      <c r="F16" s="39">
        <v>80.2</v>
      </c>
      <c r="G16" s="39">
        <v>19.8</v>
      </c>
    </row>
  </sheetData>
  <mergeCells count="4">
    <mergeCell ref="A1:G1"/>
    <mergeCell ref="A3:A4"/>
    <mergeCell ref="B3:D3"/>
    <mergeCell ref="E3:G3"/>
  </mergeCells>
  <phoneticPr fontId="18" type="noConversion"/>
  <pageMargins left="0.51181102362204722" right="0.51181102362204722" top="1.0433070866141732" bottom="1.0433070866141732" header="0.74803149606299213" footer="0.74803149606299213"/>
  <pageSetup paperSize="9" scale="95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workbookViewId="0">
      <pane xSplit="1" ySplit="4" topLeftCell="B5" activePane="bottomRight" state="frozen"/>
      <selection activeCell="I8" sqref="I8"/>
      <selection pane="topRight" activeCell="I8" sqref="I8"/>
      <selection pane="bottomLeft" activeCell="I8" sqref="I8"/>
      <selection pane="bottomRight" activeCell="I8" sqref="I8"/>
    </sheetView>
  </sheetViews>
  <sheetFormatPr defaultColWidth="8.90625" defaultRowHeight="15.5"/>
  <cols>
    <col min="1" max="1" width="20.08984375" style="3" customWidth="1"/>
    <col min="2" max="7" width="10.90625" style="3" customWidth="1"/>
    <col min="8" max="16384" width="8.90625" style="3"/>
  </cols>
  <sheetData>
    <row r="1" spans="1:7" ht="22.5">
      <c r="A1" s="61" t="s">
        <v>37</v>
      </c>
      <c r="B1" s="61"/>
      <c r="C1" s="61"/>
      <c r="D1" s="61"/>
      <c r="E1" s="61"/>
      <c r="F1" s="61"/>
      <c r="G1" s="61"/>
    </row>
    <row r="2" spans="1:7" ht="22.25" customHeight="1">
      <c r="A2" s="4"/>
      <c r="B2" s="4"/>
      <c r="C2" s="65" t="s">
        <v>46</v>
      </c>
      <c r="D2" s="65"/>
      <c r="E2" s="4"/>
      <c r="F2" s="4"/>
      <c r="G2" s="43" t="s">
        <v>42</v>
      </c>
    </row>
    <row r="3" spans="1:7" ht="28.4" customHeight="1">
      <c r="A3" s="62"/>
      <c r="B3" s="63" t="s">
        <v>2</v>
      </c>
      <c r="C3" s="63"/>
      <c r="D3" s="63"/>
      <c r="E3" s="63" t="s">
        <v>3</v>
      </c>
      <c r="F3" s="63"/>
      <c r="G3" s="64"/>
    </row>
    <row r="4" spans="1:7" ht="28.4" customHeight="1">
      <c r="A4" s="62"/>
      <c r="B4" s="27" t="s">
        <v>4</v>
      </c>
      <c r="C4" s="28" t="s">
        <v>5</v>
      </c>
      <c r="D4" s="28" t="s">
        <v>6</v>
      </c>
      <c r="E4" s="27" t="s">
        <v>4</v>
      </c>
      <c r="F4" s="28" t="s">
        <v>5</v>
      </c>
      <c r="G4" s="29" t="s">
        <v>6</v>
      </c>
    </row>
    <row r="5" spans="1:7" ht="19.5">
      <c r="A5" s="49" t="s">
        <v>7</v>
      </c>
      <c r="B5" s="44">
        <v>1114</v>
      </c>
      <c r="C5" s="44">
        <v>893</v>
      </c>
      <c r="D5" s="44">
        <v>221</v>
      </c>
      <c r="E5" s="46">
        <v>100</v>
      </c>
      <c r="F5" s="46">
        <v>80.2</v>
      </c>
      <c r="G5" s="46">
        <v>19.8</v>
      </c>
    </row>
    <row r="6" spans="1:7" ht="19.5">
      <c r="A6" s="50" t="s">
        <v>8</v>
      </c>
      <c r="B6" s="44">
        <f>C6+D6</f>
        <v>161</v>
      </c>
      <c r="C6" s="44">
        <v>128</v>
      </c>
      <c r="D6" s="44">
        <v>33</v>
      </c>
      <c r="E6" s="46">
        <v>100</v>
      </c>
      <c r="F6" s="46">
        <f>C6/B6*100</f>
        <v>79.503105590062106</v>
      </c>
      <c r="G6" s="46">
        <f>D6/B6*100</f>
        <v>20.496894409937887</v>
      </c>
    </row>
    <row r="7" spans="1:7" ht="19.5">
      <c r="A7" s="50" t="s">
        <v>9</v>
      </c>
      <c r="B7" s="44">
        <f t="shared" ref="B7:B25" si="0">C7+D7</f>
        <v>15</v>
      </c>
      <c r="C7" s="44">
        <v>9</v>
      </c>
      <c r="D7" s="44">
        <v>6</v>
      </c>
      <c r="E7" s="46">
        <v>100</v>
      </c>
      <c r="F7" s="46">
        <f t="shared" ref="F7:F23" si="1">C7/B7*100</f>
        <v>60</v>
      </c>
      <c r="G7" s="46">
        <f t="shared" ref="G7:G23" si="2">D7/B7*100</f>
        <v>40</v>
      </c>
    </row>
    <row r="8" spans="1:7" ht="19.5">
      <c r="A8" s="50" t="s">
        <v>10</v>
      </c>
      <c r="B8" s="44">
        <f t="shared" si="0"/>
        <v>37</v>
      </c>
      <c r="C8" s="44">
        <v>30</v>
      </c>
      <c r="D8" s="44">
        <v>7</v>
      </c>
      <c r="E8" s="46">
        <f>+F8+G8</f>
        <v>100</v>
      </c>
      <c r="F8" s="46">
        <f t="shared" si="1"/>
        <v>81.081081081081081</v>
      </c>
      <c r="G8" s="46">
        <f t="shared" si="2"/>
        <v>18.918918918918919</v>
      </c>
    </row>
    <row r="9" spans="1:7" ht="19.5">
      <c r="A9" s="50" t="s">
        <v>11</v>
      </c>
      <c r="B9" s="44">
        <f t="shared" si="0"/>
        <v>69</v>
      </c>
      <c r="C9" s="44">
        <v>55</v>
      </c>
      <c r="D9" s="44">
        <v>14</v>
      </c>
      <c r="E9" s="46">
        <f t="shared" ref="E9:E23" si="3">+F9+G9</f>
        <v>100</v>
      </c>
      <c r="F9" s="46">
        <f t="shared" si="1"/>
        <v>79.710144927536234</v>
      </c>
      <c r="G9" s="46">
        <f t="shared" si="2"/>
        <v>20.289855072463769</v>
      </c>
    </row>
    <row r="10" spans="1:7" ht="19.5">
      <c r="A10" s="57" t="s">
        <v>47</v>
      </c>
      <c r="B10" s="44">
        <f t="shared" si="0"/>
        <v>35</v>
      </c>
      <c r="C10" s="44">
        <v>29</v>
      </c>
      <c r="D10" s="44">
        <v>6</v>
      </c>
      <c r="E10" s="46">
        <f t="shared" si="3"/>
        <v>100</v>
      </c>
      <c r="F10" s="46">
        <f t="shared" si="1"/>
        <v>82.857142857142861</v>
      </c>
      <c r="G10" s="46">
        <f t="shared" si="2"/>
        <v>17.142857142857142</v>
      </c>
    </row>
    <row r="11" spans="1:7" ht="19.5">
      <c r="A11" s="50" t="s">
        <v>13</v>
      </c>
      <c r="B11" s="44">
        <f t="shared" si="0"/>
        <v>70</v>
      </c>
      <c r="C11" s="44">
        <v>52</v>
      </c>
      <c r="D11" s="44">
        <v>18</v>
      </c>
      <c r="E11" s="46">
        <f t="shared" si="3"/>
        <v>100</v>
      </c>
      <c r="F11" s="46">
        <f t="shared" si="1"/>
        <v>74.285714285714292</v>
      </c>
      <c r="G11" s="46">
        <f t="shared" si="2"/>
        <v>25.714285714285712</v>
      </c>
    </row>
    <row r="12" spans="1:7" ht="19.5">
      <c r="A12" s="50" t="s">
        <v>14</v>
      </c>
      <c r="B12" s="44">
        <f t="shared" si="0"/>
        <v>90</v>
      </c>
      <c r="C12" s="44">
        <v>66</v>
      </c>
      <c r="D12" s="44">
        <v>24</v>
      </c>
      <c r="E12" s="46">
        <f t="shared" si="3"/>
        <v>100</v>
      </c>
      <c r="F12" s="46">
        <f t="shared" si="1"/>
        <v>73.333333333333329</v>
      </c>
      <c r="G12" s="46">
        <f t="shared" si="2"/>
        <v>26.666666666666668</v>
      </c>
    </row>
    <row r="13" spans="1:7" ht="19.5">
      <c r="A13" s="50" t="s">
        <v>15</v>
      </c>
      <c r="B13" s="44">
        <f t="shared" si="0"/>
        <v>62</v>
      </c>
      <c r="C13" s="44">
        <v>43</v>
      </c>
      <c r="D13" s="44">
        <v>19</v>
      </c>
      <c r="E13" s="46">
        <f t="shared" si="3"/>
        <v>100</v>
      </c>
      <c r="F13" s="46">
        <f t="shared" si="1"/>
        <v>69.354838709677423</v>
      </c>
      <c r="G13" s="46">
        <f t="shared" si="2"/>
        <v>30.64516129032258</v>
      </c>
    </row>
    <row r="14" spans="1:7" ht="19.5">
      <c r="A14" s="50" t="s">
        <v>16</v>
      </c>
      <c r="B14" s="44">
        <f t="shared" si="0"/>
        <v>66</v>
      </c>
      <c r="C14" s="44">
        <v>60</v>
      </c>
      <c r="D14" s="44">
        <v>6</v>
      </c>
      <c r="E14" s="46">
        <f t="shared" si="3"/>
        <v>100</v>
      </c>
      <c r="F14" s="46">
        <f t="shared" si="1"/>
        <v>90.909090909090907</v>
      </c>
      <c r="G14" s="46">
        <f t="shared" si="2"/>
        <v>9.0909090909090917</v>
      </c>
    </row>
    <row r="15" spans="1:7" ht="19.5">
      <c r="A15" s="50" t="s">
        <v>17</v>
      </c>
      <c r="B15" s="44">
        <f t="shared" si="0"/>
        <v>14</v>
      </c>
      <c r="C15" s="44">
        <v>12</v>
      </c>
      <c r="D15" s="44">
        <v>2</v>
      </c>
      <c r="E15" s="46">
        <f t="shared" si="3"/>
        <v>100</v>
      </c>
      <c r="F15" s="46">
        <f t="shared" si="1"/>
        <v>85.714285714285708</v>
      </c>
      <c r="G15" s="46">
        <f t="shared" si="2"/>
        <v>14.285714285714285</v>
      </c>
    </row>
    <row r="16" spans="1:7" ht="19.5">
      <c r="A16" s="50" t="s">
        <v>18</v>
      </c>
      <c r="B16" s="44">
        <f t="shared" si="0"/>
        <v>133</v>
      </c>
      <c r="C16" s="44">
        <v>114</v>
      </c>
      <c r="D16" s="44">
        <v>19</v>
      </c>
      <c r="E16" s="46">
        <f t="shared" si="3"/>
        <v>100</v>
      </c>
      <c r="F16" s="46">
        <f>C16/B16*100</f>
        <v>85.714285714285708</v>
      </c>
      <c r="G16" s="46">
        <f t="shared" si="2"/>
        <v>14.285714285714285</v>
      </c>
    </row>
    <row r="17" spans="1:7" ht="19.5">
      <c r="A17" s="50" t="s">
        <v>19</v>
      </c>
      <c r="B17" s="44">
        <f t="shared" si="0"/>
        <v>9</v>
      </c>
      <c r="C17" s="44">
        <v>6</v>
      </c>
      <c r="D17" s="44">
        <v>3</v>
      </c>
      <c r="E17" s="46">
        <f t="shared" si="3"/>
        <v>99.999999999999986</v>
      </c>
      <c r="F17" s="46">
        <f t="shared" si="1"/>
        <v>66.666666666666657</v>
      </c>
      <c r="G17" s="46">
        <f t="shared" si="2"/>
        <v>33.333333333333329</v>
      </c>
    </row>
    <row r="18" spans="1:7" ht="19.5">
      <c r="A18" s="50" t="s">
        <v>20</v>
      </c>
      <c r="B18" s="44">
        <f t="shared" si="0"/>
        <v>54</v>
      </c>
      <c r="C18" s="44">
        <v>43</v>
      </c>
      <c r="D18" s="44">
        <v>11</v>
      </c>
      <c r="E18" s="46">
        <f t="shared" si="3"/>
        <v>100</v>
      </c>
      <c r="F18" s="46">
        <f t="shared" si="1"/>
        <v>79.629629629629633</v>
      </c>
      <c r="G18" s="46">
        <f t="shared" si="2"/>
        <v>20.37037037037037</v>
      </c>
    </row>
    <row r="19" spans="1:7" ht="19.5">
      <c r="A19" s="50" t="s">
        <v>21</v>
      </c>
      <c r="B19" s="44">
        <f t="shared" si="0"/>
        <v>54</v>
      </c>
      <c r="C19" s="44">
        <v>44</v>
      </c>
      <c r="D19" s="44">
        <v>10</v>
      </c>
      <c r="E19" s="46">
        <f t="shared" si="3"/>
        <v>100</v>
      </c>
      <c r="F19" s="46">
        <f t="shared" si="1"/>
        <v>81.481481481481481</v>
      </c>
      <c r="G19" s="46">
        <f t="shared" si="2"/>
        <v>18.518518518518519</v>
      </c>
    </row>
    <row r="20" spans="1:7" ht="19.5">
      <c r="A20" s="50" t="s">
        <v>22</v>
      </c>
      <c r="B20" s="44">
        <f t="shared" si="0"/>
        <v>105</v>
      </c>
      <c r="C20" s="44">
        <v>88</v>
      </c>
      <c r="D20" s="44">
        <v>17</v>
      </c>
      <c r="E20" s="46">
        <f t="shared" si="3"/>
        <v>100</v>
      </c>
      <c r="F20" s="46">
        <f t="shared" si="1"/>
        <v>83.80952380952381</v>
      </c>
      <c r="G20" s="46">
        <f t="shared" si="2"/>
        <v>16.19047619047619</v>
      </c>
    </row>
    <row r="21" spans="1:7" ht="19.5">
      <c r="A21" s="50" t="s">
        <v>23</v>
      </c>
      <c r="B21" s="44">
        <f t="shared" si="0"/>
        <v>131</v>
      </c>
      <c r="C21" s="44">
        <v>107</v>
      </c>
      <c r="D21" s="44">
        <v>24</v>
      </c>
      <c r="E21" s="46">
        <f t="shared" si="3"/>
        <v>100</v>
      </c>
      <c r="F21" s="46">
        <f t="shared" si="1"/>
        <v>81.679389312977108</v>
      </c>
      <c r="G21" s="46">
        <f t="shared" si="2"/>
        <v>18.320610687022899</v>
      </c>
    </row>
    <row r="22" spans="1:7" ht="19.5">
      <c r="A22" s="50" t="s">
        <v>24</v>
      </c>
      <c r="B22" s="44">
        <f t="shared" si="0"/>
        <v>0</v>
      </c>
      <c r="C22" s="44">
        <v>0</v>
      </c>
      <c r="D22" s="44">
        <v>0</v>
      </c>
      <c r="E22" s="46" t="s">
        <v>0</v>
      </c>
      <c r="F22" s="46" t="s">
        <v>48</v>
      </c>
      <c r="G22" s="46" t="s">
        <v>48</v>
      </c>
    </row>
    <row r="23" spans="1:7" ht="19.5">
      <c r="A23" s="50" t="s">
        <v>25</v>
      </c>
      <c r="B23" s="44">
        <f t="shared" si="0"/>
        <v>9</v>
      </c>
      <c r="C23" s="44">
        <v>7</v>
      </c>
      <c r="D23" s="44">
        <v>2</v>
      </c>
      <c r="E23" s="46">
        <f t="shared" si="3"/>
        <v>100</v>
      </c>
      <c r="F23" s="46">
        <f t="shared" si="1"/>
        <v>77.777777777777786</v>
      </c>
      <c r="G23" s="46">
        <f t="shared" si="2"/>
        <v>22.222222222222221</v>
      </c>
    </row>
    <row r="24" spans="1:7" ht="19.5">
      <c r="A24" s="50" t="s">
        <v>26</v>
      </c>
      <c r="B24" s="44">
        <f t="shared" si="0"/>
        <v>0</v>
      </c>
      <c r="C24" s="44">
        <v>0</v>
      </c>
      <c r="D24" s="44">
        <v>0</v>
      </c>
      <c r="E24" s="46" t="s">
        <v>0</v>
      </c>
      <c r="F24" s="46" t="s">
        <v>48</v>
      </c>
      <c r="G24" s="46" t="s">
        <v>48</v>
      </c>
    </row>
    <row r="25" spans="1:7" ht="19.5">
      <c r="A25" s="51" t="s">
        <v>27</v>
      </c>
      <c r="B25" s="58">
        <f t="shared" si="0"/>
        <v>0</v>
      </c>
      <c r="C25" s="59">
        <v>0</v>
      </c>
      <c r="D25" s="59">
        <v>0</v>
      </c>
      <c r="E25" s="60" t="s">
        <v>0</v>
      </c>
      <c r="F25" s="60" t="s">
        <v>48</v>
      </c>
      <c r="G25" s="60" t="s">
        <v>48</v>
      </c>
    </row>
    <row r="26" spans="1:7">
      <c r="B26" s="18"/>
    </row>
  </sheetData>
  <mergeCells count="5">
    <mergeCell ref="A1:G1"/>
    <mergeCell ref="C2:D2"/>
    <mergeCell ref="A3:A4"/>
    <mergeCell ref="B3:D3"/>
    <mergeCell ref="E3:G3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abSelected="1" workbookViewId="0">
      <pane xSplit="1" ySplit="4" topLeftCell="B5" activePane="bottomRight" state="frozen"/>
      <selection activeCell="E23" sqref="E23"/>
      <selection pane="topRight" activeCell="E23" sqref="E23"/>
      <selection pane="bottomLeft" activeCell="E23" sqref="E23"/>
      <selection pane="bottomRight" activeCell="I8" sqref="I8"/>
    </sheetView>
  </sheetViews>
  <sheetFormatPr defaultColWidth="8.90625" defaultRowHeight="15.5"/>
  <cols>
    <col min="1" max="1" width="20.08984375" style="3" customWidth="1"/>
    <col min="2" max="7" width="10.90625" style="3" customWidth="1"/>
    <col min="8" max="16384" width="8.90625" style="3"/>
  </cols>
  <sheetData>
    <row r="1" spans="1:7" ht="22.5">
      <c r="A1" s="61" t="s">
        <v>40</v>
      </c>
      <c r="B1" s="61"/>
      <c r="C1" s="61"/>
      <c r="D1" s="61"/>
      <c r="E1" s="61"/>
      <c r="F1" s="61"/>
      <c r="G1" s="61"/>
    </row>
    <row r="2" spans="1:7" ht="22.25" customHeight="1">
      <c r="A2" s="4"/>
      <c r="B2" s="4"/>
      <c r="C2" s="65" t="s">
        <v>46</v>
      </c>
      <c r="D2" s="65"/>
      <c r="E2" s="4"/>
      <c r="F2" s="4"/>
      <c r="G2" s="43" t="s">
        <v>42</v>
      </c>
    </row>
    <row r="3" spans="1:7" ht="28.4" customHeight="1">
      <c r="A3" s="62"/>
      <c r="B3" s="63" t="s">
        <v>2</v>
      </c>
      <c r="C3" s="63"/>
      <c r="D3" s="63"/>
      <c r="E3" s="63" t="s">
        <v>3</v>
      </c>
      <c r="F3" s="63"/>
      <c r="G3" s="64"/>
    </row>
    <row r="4" spans="1:7" ht="28.4" customHeight="1">
      <c r="A4" s="62"/>
      <c r="B4" s="27" t="s">
        <v>4</v>
      </c>
      <c r="C4" s="28" t="s">
        <v>5</v>
      </c>
      <c r="D4" s="28" t="s">
        <v>6</v>
      </c>
      <c r="E4" s="27" t="s">
        <v>4</v>
      </c>
      <c r="F4" s="28" t="s">
        <v>5</v>
      </c>
      <c r="G4" s="29" t="s">
        <v>6</v>
      </c>
    </row>
    <row r="5" spans="1:7" ht="30.65" customHeight="1">
      <c r="A5" s="52" t="s">
        <v>28</v>
      </c>
      <c r="B5" s="10">
        <v>1114</v>
      </c>
      <c r="C5" s="10">
        <v>893</v>
      </c>
      <c r="D5" s="10">
        <v>221</v>
      </c>
      <c r="E5" s="11">
        <f>+F5+G5</f>
        <v>100</v>
      </c>
      <c r="F5" s="11">
        <f>C5/B5*100</f>
        <v>80.161579892280074</v>
      </c>
      <c r="G5" s="11">
        <f>D5/B5*100</f>
        <v>19.83842010771993</v>
      </c>
    </row>
    <row r="6" spans="1:7" ht="30.65" customHeight="1">
      <c r="A6" s="20" t="s">
        <v>29</v>
      </c>
      <c r="B6" s="10">
        <f>C6+D6</f>
        <v>13</v>
      </c>
      <c r="C6" s="10">
        <v>12</v>
      </c>
      <c r="D6" s="10">
        <v>1</v>
      </c>
      <c r="E6" s="11">
        <f t="shared" ref="E6:E11" si="0">+F6+G6</f>
        <v>100</v>
      </c>
      <c r="F6" s="11">
        <f>C6/B6*100</f>
        <v>92.307692307692307</v>
      </c>
      <c r="G6" s="11">
        <f>D6/B6*100</f>
        <v>7.6923076923076925</v>
      </c>
    </row>
    <row r="7" spans="1:7" ht="30.65" customHeight="1">
      <c r="A7" s="22" t="s">
        <v>30</v>
      </c>
      <c r="B7" s="10">
        <f t="shared" ref="B7:B11" si="1">C7+D7</f>
        <v>46</v>
      </c>
      <c r="C7" s="10">
        <v>39</v>
      </c>
      <c r="D7" s="10">
        <v>7</v>
      </c>
      <c r="E7" s="11">
        <f t="shared" si="0"/>
        <v>100</v>
      </c>
      <c r="F7" s="11">
        <f t="shared" ref="F7:F11" si="2">C7/B7*100</f>
        <v>84.782608695652172</v>
      </c>
      <c r="G7" s="11">
        <f t="shared" ref="G7:G11" si="3">D7/B7*100</f>
        <v>15.217391304347828</v>
      </c>
    </row>
    <row r="8" spans="1:7" ht="30.65" customHeight="1">
      <c r="A8" s="22" t="s">
        <v>31</v>
      </c>
      <c r="B8" s="10">
        <f t="shared" si="1"/>
        <v>158</v>
      </c>
      <c r="C8" s="10">
        <v>107</v>
      </c>
      <c r="D8" s="10">
        <v>51</v>
      </c>
      <c r="E8" s="11">
        <f t="shared" si="0"/>
        <v>100</v>
      </c>
      <c r="F8" s="11">
        <f t="shared" si="2"/>
        <v>67.721518987341767</v>
      </c>
      <c r="G8" s="11">
        <f t="shared" si="3"/>
        <v>32.278481012658226</v>
      </c>
    </row>
    <row r="9" spans="1:7" ht="30.65" customHeight="1">
      <c r="A9" s="22" t="s">
        <v>32</v>
      </c>
      <c r="B9" s="10">
        <f t="shared" si="1"/>
        <v>372</v>
      </c>
      <c r="C9" s="10">
        <v>286</v>
      </c>
      <c r="D9" s="10">
        <v>86</v>
      </c>
      <c r="E9" s="11">
        <f t="shared" si="0"/>
        <v>100</v>
      </c>
      <c r="F9" s="11">
        <f t="shared" si="2"/>
        <v>76.881720430107521</v>
      </c>
      <c r="G9" s="11">
        <f t="shared" si="3"/>
        <v>23.118279569892472</v>
      </c>
    </row>
    <row r="10" spans="1:7" ht="30.65" customHeight="1">
      <c r="A10" s="22" t="s">
        <v>33</v>
      </c>
      <c r="B10" s="10">
        <f t="shared" si="1"/>
        <v>268</v>
      </c>
      <c r="C10" s="10">
        <v>215</v>
      </c>
      <c r="D10" s="10">
        <v>53</v>
      </c>
      <c r="E10" s="11">
        <f t="shared" si="0"/>
        <v>100</v>
      </c>
      <c r="F10" s="11">
        <f t="shared" si="2"/>
        <v>80.223880597014926</v>
      </c>
      <c r="G10" s="11">
        <f t="shared" si="3"/>
        <v>19.776119402985074</v>
      </c>
    </row>
    <row r="11" spans="1:7" ht="30.65" customHeight="1">
      <c r="A11" s="53" t="s">
        <v>34</v>
      </c>
      <c r="B11" s="54">
        <f t="shared" si="1"/>
        <v>257</v>
      </c>
      <c r="C11" s="55">
        <v>234</v>
      </c>
      <c r="D11" s="55">
        <v>23</v>
      </c>
      <c r="E11" s="56">
        <f t="shared" si="0"/>
        <v>100</v>
      </c>
      <c r="F11" s="56">
        <f t="shared" si="2"/>
        <v>91.050583657587552</v>
      </c>
      <c r="G11" s="56">
        <f t="shared" si="3"/>
        <v>8.9494163424124515</v>
      </c>
    </row>
    <row r="12" spans="1:7">
      <c r="B12" s="18"/>
    </row>
  </sheetData>
  <mergeCells count="5">
    <mergeCell ref="A1:G1"/>
    <mergeCell ref="C2:D2"/>
    <mergeCell ref="A3:A4"/>
    <mergeCell ref="B3:D3"/>
    <mergeCell ref="E3:G3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topLeftCell="A13" workbookViewId="0">
      <selection activeCell="B6" sqref="B6:B23"/>
    </sheetView>
  </sheetViews>
  <sheetFormatPr defaultColWidth="8.90625" defaultRowHeight="15.5"/>
  <cols>
    <col min="1" max="1" width="20.08984375" style="3" customWidth="1"/>
    <col min="2" max="7" width="10.90625" style="3" customWidth="1"/>
    <col min="8" max="16384" width="8.90625" style="3"/>
  </cols>
  <sheetData>
    <row r="1" spans="1:7" ht="22.5">
      <c r="A1" s="61" t="s">
        <v>37</v>
      </c>
      <c r="B1" s="61"/>
      <c r="C1" s="61"/>
      <c r="D1" s="61"/>
      <c r="E1" s="61"/>
      <c r="F1" s="61"/>
      <c r="G1" s="61"/>
    </row>
    <row r="2" spans="1:7" ht="22.25" customHeight="1" thickBot="1">
      <c r="A2" s="4"/>
      <c r="B2" s="4"/>
      <c r="C2" s="66" t="s">
        <v>44</v>
      </c>
      <c r="D2" s="66"/>
      <c r="E2" s="4"/>
      <c r="F2" s="4"/>
      <c r="G2" s="43" t="s">
        <v>42</v>
      </c>
    </row>
    <row r="3" spans="1:7" ht="28.4" customHeight="1" thickBot="1">
      <c r="A3" s="67"/>
      <c r="B3" s="68" t="s">
        <v>2</v>
      </c>
      <c r="C3" s="68"/>
      <c r="D3" s="68"/>
      <c r="E3" s="68" t="s">
        <v>3</v>
      </c>
      <c r="F3" s="68"/>
      <c r="G3" s="69"/>
    </row>
    <row r="4" spans="1:7" ht="28.4" customHeight="1" thickBot="1">
      <c r="A4" s="67"/>
      <c r="B4" s="6" t="s">
        <v>4</v>
      </c>
      <c r="C4" s="7" t="s">
        <v>5</v>
      </c>
      <c r="D4" s="7" t="s">
        <v>6</v>
      </c>
      <c r="E4" s="6" t="s">
        <v>4</v>
      </c>
      <c r="F4" s="7" t="s">
        <v>5</v>
      </c>
      <c r="G4" s="8" t="s">
        <v>6</v>
      </c>
    </row>
    <row r="5" spans="1:7" ht="19.5">
      <c r="A5" s="9" t="s">
        <v>7</v>
      </c>
      <c r="B5" s="44">
        <v>1108</v>
      </c>
      <c r="C5" s="44">
        <v>902</v>
      </c>
      <c r="D5" s="44">
        <v>206</v>
      </c>
      <c r="E5" s="45">
        <v>100</v>
      </c>
      <c r="F5" s="21">
        <v>81.400000000000006</v>
      </c>
      <c r="G5" s="21">
        <v>18.600000000000001</v>
      </c>
    </row>
    <row r="6" spans="1:7" ht="19.5">
      <c r="A6" s="13" t="s">
        <v>8</v>
      </c>
      <c r="B6" s="44">
        <v>164</v>
      </c>
      <c r="C6" s="44">
        <v>131</v>
      </c>
      <c r="D6" s="44">
        <v>33</v>
      </c>
      <c r="E6" s="46">
        <v>100</v>
      </c>
      <c r="F6" s="46">
        <v>79.900000000000006</v>
      </c>
      <c r="G6" s="46">
        <v>20.100000000000001</v>
      </c>
    </row>
    <row r="7" spans="1:7" ht="19.5">
      <c r="A7" s="13" t="s">
        <v>9</v>
      </c>
      <c r="B7" s="44">
        <v>15</v>
      </c>
      <c r="C7" s="44">
        <v>10</v>
      </c>
      <c r="D7" s="44">
        <v>5</v>
      </c>
      <c r="E7" s="46">
        <v>100</v>
      </c>
      <c r="F7" s="46">
        <v>66.7</v>
      </c>
      <c r="G7" s="46">
        <v>33.299999999999997</v>
      </c>
    </row>
    <row r="8" spans="1:7" ht="19.5">
      <c r="A8" s="13" t="s">
        <v>10</v>
      </c>
      <c r="B8" s="44">
        <v>39</v>
      </c>
      <c r="C8" s="44">
        <v>29</v>
      </c>
      <c r="D8" s="44">
        <v>10</v>
      </c>
      <c r="E8" s="46">
        <v>100</v>
      </c>
      <c r="F8" s="46">
        <v>74.400000000000006</v>
      </c>
      <c r="G8" s="46">
        <v>25.6</v>
      </c>
    </row>
    <row r="9" spans="1:7" ht="19.5">
      <c r="A9" s="13" t="s">
        <v>11</v>
      </c>
      <c r="B9" s="44">
        <v>68</v>
      </c>
      <c r="C9" s="44">
        <v>56</v>
      </c>
      <c r="D9" s="44">
        <v>12</v>
      </c>
      <c r="E9" s="46">
        <v>100</v>
      </c>
      <c r="F9" s="46">
        <v>82.4</v>
      </c>
      <c r="G9" s="46">
        <v>17.600000000000001</v>
      </c>
    </row>
    <row r="10" spans="1:7" ht="19.5">
      <c r="A10" s="13" t="s">
        <v>12</v>
      </c>
      <c r="B10" s="44">
        <v>31</v>
      </c>
      <c r="C10" s="44">
        <v>26</v>
      </c>
      <c r="D10" s="44">
        <v>5</v>
      </c>
      <c r="E10" s="46">
        <v>100</v>
      </c>
      <c r="F10" s="46">
        <v>83.9</v>
      </c>
      <c r="G10" s="46">
        <v>16.100000000000001</v>
      </c>
    </row>
    <row r="11" spans="1:7" ht="19.5">
      <c r="A11" s="13" t="s">
        <v>13</v>
      </c>
      <c r="B11" s="44">
        <v>61</v>
      </c>
      <c r="C11" s="44">
        <v>45</v>
      </c>
      <c r="D11" s="44">
        <v>16</v>
      </c>
      <c r="E11" s="46">
        <v>100</v>
      </c>
      <c r="F11" s="46">
        <v>73.8</v>
      </c>
      <c r="G11" s="46">
        <v>26.2</v>
      </c>
    </row>
    <row r="12" spans="1:7" ht="19.5">
      <c r="A12" s="13" t="s">
        <v>14</v>
      </c>
      <c r="B12" s="44">
        <v>92</v>
      </c>
      <c r="C12" s="44">
        <v>70</v>
      </c>
      <c r="D12" s="44">
        <v>22</v>
      </c>
      <c r="E12" s="46">
        <v>100</v>
      </c>
      <c r="F12" s="46">
        <v>76.099999999999994</v>
      </c>
      <c r="G12" s="46">
        <v>23.9</v>
      </c>
    </row>
    <row r="13" spans="1:7" ht="19.5">
      <c r="A13" s="13" t="s">
        <v>15</v>
      </c>
      <c r="B13" s="44">
        <v>48</v>
      </c>
      <c r="C13" s="44">
        <v>31</v>
      </c>
      <c r="D13" s="44">
        <v>17</v>
      </c>
      <c r="E13" s="46">
        <v>100</v>
      </c>
      <c r="F13" s="46">
        <v>64.599999999999994</v>
      </c>
      <c r="G13" s="46">
        <v>35.4</v>
      </c>
    </row>
    <row r="14" spans="1:7" ht="19.5">
      <c r="A14" s="13" t="s">
        <v>16</v>
      </c>
      <c r="B14" s="44">
        <v>62</v>
      </c>
      <c r="C14" s="44">
        <v>58</v>
      </c>
      <c r="D14" s="44">
        <v>4</v>
      </c>
      <c r="E14" s="46">
        <v>100</v>
      </c>
      <c r="F14" s="46">
        <v>93.5</v>
      </c>
      <c r="G14" s="46">
        <v>6.5</v>
      </c>
    </row>
    <row r="15" spans="1:7" ht="19.5">
      <c r="A15" s="13" t="s">
        <v>17</v>
      </c>
      <c r="B15" s="44">
        <v>13</v>
      </c>
      <c r="C15" s="44">
        <v>12</v>
      </c>
      <c r="D15" s="44">
        <v>1</v>
      </c>
      <c r="E15" s="46">
        <v>100</v>
      </c>
      <c r="F15" s="46">
        <v>92.3</v>
      </c>
      <c r="G15" s="46">
        <v>7.7</v>
      </c>
    </row>
    <row r="16" spans="1:7" ht="19.5">
      <c r="A16" s="13" t="s">
        <v>18</v>
      </c>
      <c r="B16" s="44">
        <v>153</v>
      </c>
      <c r="C16" s="44">
        <v>133</v>
      </c>
      <c r="D16" s="44">
        <v>20</v>
      </c>
      <c r="E16" s="46">
        <v>100</v>
      </c>
      <c r="F16" s="46">
        <v>86.9</v>
      </c>
      <c r="G16" s="46">
        <v>13.1</v>
      </c>
    </row>
    <row r="17" spans="1:7" ht="19.5">
      <c r="A17" s="13" t="s">
        <v>19</v>
      </c>
      <c r="B17" s="44">
        <v>9</v>
      </c>
      <c r="C17" s="44">
        <v>6</v>
      </c>
      <c r="D17" s="44">
        <v>3</v>
      </c>
      <c r="E17" s="46">
        <v>100</v>
      </c>
      <c r="F17" s="46">
        <v>66.7</v>
      </c>
      <c r="G17" s="46">
        <v>33.299999999999997</v>
      </c>
    </row>
    <row r="18" spans="1:7" ht="19.5">
      <c r="A18" s="13" t="s">
        <v>20</v>
      </c>
      <c r="B18" s="44">
        <v>59</v>
      </c>
      <c r="C18" s="44">
        <v>50</v>
      </c>
      <c r="D18" s="44">
        <v>9</v>
      </c>
      <c r="E18" s="46">
        <v>100</v>
      </c>
      <c r="F18" s="46">
        <v>84.7</v>
      </c>
      <c r="G18" s="46">
        <v>15.3</v>
      </c>
    </row>
    <row r="19" spans="1:7" ht="19.5">
      <c r="A19" s="13" t="s">
        <v>21</v>
      </c>
      <c r="B19" s="44">
        <v>47</v>
      </c>
      <c r="C19" s="44">
        <v>38</v>
      </c>
      <c r="D19" s="44">
        <v>9</v>
      </c>
      <c r="E19" s="46">
        <v>100</v>
      </c>
      <c r="F19" s="46">
        <v>80.900000000000006</v>
      </c>
      <c r="G19" s="46">
        <v>19.100000000000001</v>
      </c>
    </row>
    <row r="20" spans="1:7" ht="19.5">
      <c r="A20" s="13" t="s">
        <v>22</v>
      </c>
      <c r="B20" s="44">
        <v>110</v>
      </c>
      <c r="C20" s="44">
        <v>92</v>
      </c>
      <c r="D20" s="44">
        <v>18</v>
      </c>
      <c r="E20" s="46">
        <v>100</v>
      </c>
      <c r="F20" s="46">
        <v>83.6</v>
      </c>
      <c r="G20" s="46">
        <v>16.399999999999999</v>
      </c>
    </row>
    <row r="21" spans="1:7" ht="19.5">
      <c r="A21" s="13" t="s">
        <v>23</v>
      </c>
      <c r="B21" s="44">
        <v>127</v>
      </c>
      <c r="C21" s="44">
        <v>107</v>
      </c>
      <c r="D21" s="44">
        <v>20</v>
      </c>
      <c r="E21" s="46">
        <v>100</v>
      </c>
      <c r="F21" s="46">
        <v>84.3</v>
      </c>
      <c r="G21" s="46">
        <v>15.7</v>
      </c>
    </row>
    <row r="22" spans="1:7" ht="19.5">
      <c r="A22" s="13" t="s">
        <v>24</v>
      </c>
      <c r="B22" s="44" t="s">
        <v>43</v>
      </c>
      <c r="C22" s="44" t="s">
        <v>43</v>
      </c>
      <c r="D22" s="44" t="s">
        <v>43</v>
      </c>
      <c r="E22" s="44" t="s">
        <v>45</v>
      </c>
      <c r="F22" s="44" t="s">
        <v>45</v>
      </c>
      <c r="G22" s="44" t="s">
        <v>45</v>
      </c>
    </row>
    <row r="23" spans="1:7" ht="19.5">
      <c r="A23" s="13" t="s">
        <v>25</v>
      </c>
      <c r="B23" s="44">
        <v>10</v>
      </c>
      <c r="C23" s="44">
        <v>8</v>
      </c>
      <c r="D23" s="44">
        <v>2</v>
      </c>
      <c r="E23" s="46">
        <v>100</v>
      </c>
      <c r="F23" s="46">
        <v>80</v>
      </c>
      <c r="G23" s="46">
        <v>20</v>
      </c>
    </row>
    <row r="24" spans="1:7" ht="19.5">
      <c r="A24" s="13" t="s">
        <v>26</v>
      </c>
      <c r="B24" s="44" t="s">
        <v>43</v>
      </c>
      <c r="C24" s="44" t="s">
        <v>43</v>
      </c>
      <c r="D24" s="44" t="s">
        <v>43</v>
      </c>
      <c r="E24" s="44" t="s">
        <v>45</v>
      </c>
      <c r="F24" s="44" t="s">
        <v>45</v>
      </c>
      <c r="G24" s="44" t="s">
        <v>45</v>
      </c>
    </row>
    <row r="25" spans="1:7" ht="20" thickBot="1">
      <c r="A25" s="15" t="s">
        <v>27</v>
      </c>
      <c r="B25" s="47" t="s">
        <v>43</v>
      </c>
      <c r="C25" s="48" t="s">
        <v>43</v>
      </c>
      <c r="D25" s="48" t="s">
        <v>43</v>
      </c>
      <c r="E25" s="48" t="s">
        <v>45</v>
      </c>
      <c r="F25" s="48" t="s">
        <v>45</v>
      </c>
      <c r="G25" s="48" t="s">
        <v>45</v>
      </c>
    </row>
    <row r="26" spans="1:7">
      <c r="B26" s="18"/>
    </row>
  </sheetData>
  <mergeCells count="5">
    <mergeCell ref="A1:G1"/>
    <mergeCell ref="C2:D2"/>
    <mergeCell ref="A3:A4"/>
    <mergeCell ref="B3:D3"/>
    <mergeCell ref="E3:G3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workbookViewId="0">
      <selection sqref="A1:XFD1048576"/>
    </sheetView>
  </sheetViews>
  <sheetFormatPr defaultColWidth="8.90625" defaultRowHeight="15.5"/>
  <cols>
    <col min="1" max="1" width="20.08984375" style="3" customWidth="1"/>
    <col min="2" max="7" width="10.90625" style="3" customWidth="1"/>
    <col min="8" max="16384" width="8.90625" style="3"/>
  </cols>
  <sheetData>
    <row r="1" spans="1:7" ht="22.5">
      <c r="A1" s="61" t="s">
        <v>40</v>
      </c>
      <c r="B1" s="61"/>
      <c r="C1" s="61"/>
      <c r="D1" s="61"/>
      <c r="E1" s="61"/>
      <c r="F1" s="61"/>
      <c r="G1" s="61"/>
    </row>
    <row r="2" spans="1:7" ht="22.25" customHeight="1" thickBot="1">
      <c r="A2" s="4"/>
      <c r="B2" s="4"/>
      <c r="C2" s="66" t="s">
        <v>44</v>
      </c>
      <c r="D2" s="66"/>
      <c r="E2" s="4"/>
      <c r="F2" s="4"/>
      <c r="G2" s="43" t="s">
        <v>42</v>
      </c>
    </row>
    <row r="3" spans="1:7" ht="28.4" customHeight="1" thickBot="1">
      <c r="A3" s="67"/>
      <c r="B3" s="68" t="s">
        <v>2</v>
      </c>
      <c r="C3" s="68"/>
      <c r="D3" s="68"/>
      <c r="E3" s="68" t="s">
        <v>3</v>
      </c>
      <c r="F3" s="68"/>
      <c r="G3" s="69"/>
    </row>
    <row r="4" spans="1:7" ht="28.4" customHeight="1" thickBot="1">
      <c r="A4" s="67"/>
      <c r="B4" s="6" t="s">
        <v>4</v>
      </c>
      <c r="C4" s="7" t="s">
        <v>5</v>
      </c>
      <c r="D4" s="7" t="s">
        <v>6</v>
      </c>
      <c r="E4" s="6" t="s">
        <v>4</v>
      </c>
      <c r="F4" s="7" t="s">
        <v>5</v>
      </c>
      <c r="G4" s="8" t="s">
        <v>6</v>
      </c>
    </row>
    <row r="5" spans="1:7" ht="30.65" customHeight="1">
      <c r="A5" s="19" t="s">
        <v>28</v>
      </c>
      <c r="B5" s="10">
        <v>1108</v>
      </c>
      <c r="C5" s="10">
        <v>902</v>
      </c>
      <c r="D5" s="10">
        <v>206</v>
      </c>
      <c r="E5" s="11">
        <v>1108</v>
      </c>
      <c r="F5" s="12">
        <v>81.400000000000006</v>
      </c>
      <c r="G5" s="12">
        <v>18.600000000000001</v>
      </c>
    </row>
    <row r="6" spans="1:7" ht="30.65" customHeight="1">
      <c r="A6" s="20" t="s">
        <v>29</v>
      </c>
      <c r="B6" s="10">
        <v>9</v>
      </c>
      <c r="C6" s="10">
        <v>8</v>
      </c>
      <c r="D6" s="10">
        <v>1</v>
      </c>
      <c r="E6" s="11">
        <v>1</v>
      </c>
      <c r="F6" s="12">
        <v>88.9</v>
      </c>
      <c r="G6" s="21">
        <v>11.1</v>
      </c>
    </row>
    <row r="7" spans="1:7" ht="30.65" customHeight="1">
      <c r="A7" s="22" t="s">
        <v>30</v>
      </c>
      <c r="B7" s="10">
        <v>55</v>
      </c>
      <c r="C7" s="10">
        <v>44</v>
      </c>
      <c r="D7" s="10">
        <v>11</v>
      </c>
      <c r="E7" s="11">
        <v>5</v>
      </c>
      <c r="F7" s="12">
        <v>80</v>
      </c>
      <c r="G7" s="12">
        <v>20</v>
      </c>
    </row>
    <row r="8" spans="1:7" ht="30.65" customHeight="1">
      <c r="A8" s="22" t="s">
        <v>31</v>
      </c>
      <c r="B8" s="10">
        <v>162</v>
      </c>
      <c r="C8" s="10">
        <v>117</v>
      </c>
      <c r="D8" s="10">
        <v>45</v>
      </c>
      <c r="E8" s="11">
        <v>15</v>
      </c>
      <c r="F8" s="12">
        <v>72.2</v>
      </c>
      <c r="G8" s="12">
        <v>27.8</v>
      </c>
    </row>
    <row r="9" spans="1:7" ht="30.65" customHeight="1">
      <c r="A9" s="22" t="s">
        <v>32</v>
      </c>
      <c r="B9" s="10">
        <v>373</v>
      </c>
      <c r="C9" s="10">
        <v>290</v>
      </c>
      <c r="D9" s="10">
        <v>83</v>
      </c>
      <c r="E9" s="11">
        <v>34</v>
      </c>
      <c r="F9" s="12">
        <v>77.7</v>
      </c>
      <c r="G9" s="12">
        <v>22.3</v>
      </c>
    </row>
    <row r="10" spans="1:7" ht="30.65" customHeight="1">
      <c r="A10" s="22" t="s">
        <v>33</v>
      </c>
      <c r="B10" s="10">
        <v>274</v>
      </c>
      <c r="C10" s="10">
        <v>225</v>
      </c>
      <c r="D10" s="10">
        <v>49</v>
      </c>
      <c r="E10" s="11">
        <v>25</v>
      </c>
      <c r="F10" s="12">
        <v>82.1</v>
      </c>
      <c r="G10" s="12">
        <v>17.899999999999999</v>
      </c>
    </row>
    <row r="11" spans="1:7" ht="30.65" customHeight="1" thickBot="1">
      <c r="A11" s="23" t="s">
        <v>34</v>
      </c>
      <c r="B11" s="17">
        <v>235</v>
      </c>
      <c r="C11" s="17">
        <v>218</v>
      </c>
      <c r="D11" s="17">
        <v>17</v>
      </c>
      <c r="E11" s="24">
        <v>21</v>
      </c>
      <c r="F11" s="25">
        <v>92.8</v>
      </c>
      <c r="G11" s="25">
        <v>7.2</v>
      </c>
    </row>
    <row r="12" spans="1:7">
      <c r="B12" s="18"/>
    </row>
  </sheetData>
  <mergeCells count="5">
    <mergeCell ref="A1:G1"/>
    <mergeCell ref="C2:D2"/>
    <mergeCell ref="A3:A4"/>
    <mergeCell ref="B3:D3"/>
    <mergeCell ref="E3:G3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workbookViewId="0">
      <selection activeCell="E9" sqref="E9"/>
    </sheetView>
  </sheetViews>
  <sheetFormatPr defaultColWidth="8.90625" defaultRowHeight="15.5"/>
  <cols>
    <col min="1" max="1" width="20.08984375" style="3" customWidth="1"/>
    <col min="2" max="7" width="10.90625" style="3" customWidth="1"/>
    <col min="8" max="16384" width="8.90625" style="3"/>
  </cols>
  <sheetData>
    <row r="1" spans="1:7" ht="22.5">
      <c r="A1" s="61" t="s">
        <v>37</v>
      </c>
      <c r="B1" s="61"/>
      <c r="C1" s="61"/>
      <c r="D1" s="61"/>
      <c r="E1" s="61"/>
      <c r="F1" s="61"/>
      <c r="G1" s="61"/>
    </row>
    <row r="2" spans="1:7" ht="22.25" customHeight="1" thickBot="1">
      <c r="A2" s="4"/>
      <c r="B2" s="4"/>
      <c r="C2" s="66" t="s">
        <v>39</v>
      </c>
      <c r="D2" s="66"/>
      <c r="E2" s="4"/>
      <c r="F2" s="4"/>
      <c r="G2" s="43" t="s">
        <v>42</v>
      </c>
    </row>
    <row r="3" spans="1:7" ht="28.4" customHeight="1" thickBot="1">
      <c r="A3" s="67"/>
      <c r="B3" s="68" t="s">
        <v>2</v>
      </c>
      <c r="C3" s="68"/>
      <c r="D3" s="68"/>
      <c r="E3" s="68" t="s">
        <v>3</v>
      </c>
      <c r="F3" s="68"/>
      <c r="G3" s="69"/>
    </row>
    <row r="4" spans="1:7" ht="28.4" customHeight="1" thickBot="1">
      <c r="A4" s="67"/>
      <c r="B4" s="6" t="s">
        <v>4</v>
      </c>
      <c r="C4" s="7" t="s">
        <v>5</v>
      </c>
      <c r="D4" s="7" t="s">
        <v>6</v>
      </c>
      <c r="E4" s="6" t="s">
        <v>4</v>
      </c>
      <c r="F4" s="7" t="s">
        <v>5</v>
      </c>
      <c r="G4" s="8" t="s">
        <v>6</v>
      </c>
    </row>
    <row r="5" spans="1:7" ht="19.5">
      <c r="A5" s="9" t="s">
        <v>7</v>
      </c>
      <c r="B5" s="44">
        <v>1078</v>
      </c>
      <c r="C5" s="44">
        <v>897</v>
      </c>
      <c r="D5" s="44">
        <v>181</v>
      </c>
      <c r="E5" s="45">
        <v>100</v>
      </c>
      <c r="F5" s="21">
        <v>83.2</v>
      </c>
      <c r="G5" s="21">
        <v>16.8</v>
      </c>
    </row>
    <row r="6" spans="1:7" ht="19.5">
      <c r="A6" s="13" t="s">
        <v>8</v>
      </c>
      <c r="B6" s="44">
        <v>159</v>
      </c>
      <c r="C6" s="44">
        <v>130</v>
      </c>
      <c r="D6" s="44">
        <v>29</v>
      </c>
      <c r="E6" s="46">
        <v>100</v>
      </c>
      <c r="F6" s="46">
        <v>81.8</v>
      </c>
      <c r="G6" s="46">
        <v>18.2</v>
      </c>
    </row>
    <row r="7" spans="1:7" ht="19.5">
      <c r="A7" s="13" t="s">
        <v>9</v>
      </c>
      <c r="B7" s="44">
        <v>14</v>
      </c>
      <c r="C7" s="44">
        <v>9</v>
      </c>
      <c r="D7" s="44">
        <v>5</v>
      </c>
      <c r="E7" s="46">
        <v>100</v>
      </c>
      <c r="F7" s="46">
        <v>64.3</v>
      </c>
      <c r="G7" s="46">
        <v>35.700000000000003</v>
      </c>
    </row>
    <row r="8" spans="1:7" ht="19.5">
      <c r="A8" s="13" t="s">
        <v>10</v>
      </c>
      <c r="B8" s="44">
        <v>42</v>
      </c>
      <c r="C8" s="44">
        <v>30</v>
      </c>
      <c r="D8" s="44">
        <v>12</v>
      </c>
      <c r="E8" s="46">
        <v>100</v>
      </c>
      <c r="F8" s="46">
        <v>71.400000000000006</v>
      </c>
      <c r="G8" s="46">
        <v>28.6</v>
      </c>
    </row>
    <row r="9" spans="1:7" ht="19.5">
      <c r="A9" s="13" t="s">
        <v>11</v>
      </c>
      <c r="B9" s="44">
        <v>69</v>
      </c>
      <c r="C9" s="44">
        <v>59</v>
      </c>
      <c r="D9" s="44">
        <v>10</v>
      </c>
      <c r="E9" s="46">
        <v>100</v>
      </c>
      <c r="F9" s="46">
        <v>85.5</v>
      </c>
      <c r="G9" s="46">
        <v>14.5</v>
      </c>
    </row>
    <row r="10" spans="1:7" ht="19.5">
      <c r="A10" s="13" t="s">
        <v>12</v>
      </c>
      <c r="B10" s="44">
        <v>33</v>
      </c>
      <c r="C10" s="44">
        <v>27</v>
      </c>
      <c r="D10" s="44">
        <v>6</v>
      </c>
      <c r="E10" s="46">
        <v>100</v>
      </c>
      <c r="F10" s="46">
        <v>81.8</v>
      </c>
      <c r="G10" s="46">
        <v>18.2</v>
      </c>
    </row>
    <row r="11" spans="1:7" ht="19.5">
      <c r="A11" s="13" t="s">
        <v>13</v>
      </c>
      <c r="B11" s="44">
        <v>60</v>
      </c>
      <c r="C11" s="44">
        <v>45</v>
      </c>
      <c r="D11" s="44">
        <v>15</v>
      </c>
      <c r="E11" s="46">
        <v>100</v>
      </c>
      <c r="F11" s="46">
        <v>75</v>
      </c>
      <c r="G11" s="46">
        <v>25</v>
      </c>
    </row>
    <row r="12" spans="1:7" ht="19.5">
      <c r="A12" s="13" t="s">
        <v>14</v>
      </c>
      <c r="B12" s="44">
        <v>88</v>
      </c>
      <c r="C12" s="44">
        <v>69</v>
      </c>
      <c r="D12" s="44">
        <v>19</v>
      </c>
      <c r="E12" s="46">
        <v>100</v>
      </c>
      <c r="F12" s="46">
        <v>78.400000000000006</v>
      </c>
      <c r="G12" s="46">
        <v>21.6</v>
      </c>
    </row>
    <row r="13" spans="1:7" ht="19.5">
      <c r="A13" s="13" t="s">
        <v>15</v>
      </c>
      <c r="B13" s="44">
        <v>50</v>
      </c>
      <c r="C13" s="44">
        <v>38</v>
      </c>
      <c r="D13" s="44">
        <v>12</v>
      </c>
      <c r="E13" s="46">
        <v>100</v>
      </c>
      <c r="F13" s="46">
        <v>76</v>
      </c>
      <c r="G13" s="46">
        <v>24</v>
      </c>
    </row>
    <row r="14" spans="1:7" ht="19.5">
      <c r="A14" s="13" t="s">
        <v>16</v>
      </c>
      <c r="B14" s="44">
        <v>61</v>
      </c>
      <c r="C14" s="44">
        <v>58</v>
      </c>
      <c r="D14" s="44">
        <v>3</v>
      </c>
      <c r="E14" s="46">
        <v>100</v>
      </c>
      <c r="F14" s="46">
        <v>95.1</v>
      </c>
      <c r="G14" s="46">
        <v>4.9000000000000004</v>
      </c>
    </row>
    <row r="15" spans="1:7" ht="19.5">
      <c r="A15" s="13" t="s">
        <v>17</v>
      </c>
      <c r="B15" s="44">
        <v>15</v>
      </c>
      <c r="C15" s="44">
        <v>14</v>
      </c>
      <c r="D15" s="44">
        <v>1</v>
      </c>
      <c r="E15" s="46">
        <v>100</v>
      </c>
      <c r="F15" s="46">
        <v>93.3</v>
      </c>
      <c r="G15" s="46">
        <v>6.7</v>
      </c>
    </row>
    <row r="16" spans="1:7" ht="19.5">
      <c r="A16" s="13" t="s">
        <v>18</v>
      </c>
      <c r="B16" s="44">
        <v>157</v>
      </c>
      <c r="C16" s="44">
        <v>137</v>
      </c>
      <c r="D16" s="44">
        <v>20</v>
      </c>
      <c r="E16" s="46">
        <v>100</v>
      </c>
      <c r="F16" s="46">
        <v>87.3</v>
      </c>
      <c r="G16" s="46">
        <v>12.7</v>
      </c>
    </row>
    <row r="17" spans="1:7" ht="19.5">
      <c r="A17" s="13" t="s">
        <v>19</v>
      </c>
      <c r="B17" s="44">
        <v>9</v>
      </c>
      <c r="C17" s="44">
        <v>6</v>
      </c>
      <c r="D17" s="44">
        <v>3</v>
      </c>
      <c r="E17" s="46">
        <v>100</v>
      </c>
      <c r="F17" s="46">
        <v>66.7</v>
      </c>
      <c r="G17" s="46">
        <v>33.299999999999997</v>
      </c>
    </row>
    <row r="18" spans="1:7" ht="19.5">
      <c r="A18" s="13" t="s">
        <v>20</v>
      </c>
      <c r="B18" s="44">
        <v>45</v>
      </c>
      <c r="C18" s="44">
        <v>40</v>
      </c>
      <c r="D18" s="44">
        <v>5</v>
      </c>
      <c r="E18" s="46">
        <v>100</v>
      </c>
      <c r="F18" s="46">
        <v>88.9</v>
      </c>
      <c r="G18" s="46">
        <v>11.1</v>
      </c>
    </row>
    <row r="19" spans="1:7" ht="19.5">
      <c r="A19" s="13" t="s">
        <v>21</v>
      </c>
      <c r="B19" s="44">
        <v>50</v>
      </c>
      <c r="C19" s="44">
        <v>40</v>
      </c>
      <c r="D19" s="44">
        <v>10</v>
      </c>
      <c r="E19" s="46">
        <v>100</v>
      </c>
      <c r="F19" s="46">
        <v>80</v>
      </c>
      <c r="G19" s="46">
        <v>20</v>
      </c>
    </row>
    <row r="20" spans="1:7" ht="19.5">
      <c r="A20" s="13" t="s">
        <v>22</v>
      </c>
      <c r="B20" s="44">
        <v>102</v>
      </c>
      <c r="C20" s="44">
        <v>87</v>
      </c>
      <c r="D20" s="44">
        <v>15</v>
      </c>
      <c r="E20" s="46">
        <v>100</v>
      </c>
      <c r="F20" s="46">
        <v>85.3</v>
      </c>
      <c r="G20" s="46">
        <v>14.7</v>
      </c>
    </row>
    <row r="21" spans="1:7" ht="19.5">
      <c r="A21" s="13" t="s">
        <v>23</v>
      </c>
      <c r="B21" s="44">
        <v>114</v>
      </c>
      <c r="C21" s="44">
        <v>100</v>
      </c>
      <c r="D21" s="44">
        <v>14</v>
      </c>
      <c r="E21" s="46">
        <v>100</v>
      </c>
      <c r="F21" s="46">
        <v>87.7</v>
      </c>
      <c r="G21" s="46">
        <v>12.3</v>
      </c>
    </row>
    <row r="22" spans="1:7" ht="19.5">
      <c r="A22" s="13" t="s">
        <v>24</v>
      </c>
      <c r="B22" s="44" t="s">
        <v>43</v>
      </c>
      <c r="C22" s="44" t="s">
        <v>43</v>
      </c>
      <c r="D22" s="44" t="s">
        <v>43</v>
      </c>
      <c r="E22" s="44" t="s">
        <v>43</v>
      </c>
      <c r="F22" s="44" t="s">
        <v>43</v>
      </c>
      <c r="G22" s="44" t="s">
        <v>43</v>
      </c>
    </row>
    <row r="23" spans="1:7" ht="19.5">
      <c r="A23" s="13" t="s">
        <v>25</v>
      </c>
      <c r="B23" s="44">
        <v>10</v>
      </c>
      <c r="C23" s="44">
        <v>8</v>
      </c>
      <c r="D23" s="44">
        <v>2</v>
      </c>
      <c r="E23" s="46">
        <v>100</v>
      </c>
      <c r="F23" s="46">
        <v>80</v>
      </c>
      <c r="G23" s="46">
        <v>20</v>
      </c>
    </row>
    <row r="24" spans="1:7" ht="19.5">
      <c r="A24" s="13" t="s">
        <v>26</v>
      </c>
      <c r="B24" s="44" t="s">
        <v>43</v>
      </c>
      <c r="C24" s="44" t="s">
        <v>43</v>
      </c>
      <c r="D24" s="44" t="s">
        <v>43</v>
      </c>
      <c r="E24" s="44" t="s">
        <v>43</v>
      </c>
      <c r="F24" s="44" t="s">
        <v>43</v>
      </c>
      <c r="G24" s="44" t="s">
        <v>43</v>
      </c>
    </row>
    <row r="25" spans="1:7" ht="20" thickBot="1">
      <c r="A25" s="15" t="s">
        <v>27</v>
      </c>
      <c r="B25" s="47" t="s">
        <v>43</v>
      </c>
      <c r="C25" s="48" t="s">
        <v>43</v>
      </c>
      <c r="D25" s="48" t="s">
        <v>43</v>
      </c>
      <c r="E25" s="48" t="s">
        <v>43</v>
      </c>
      <c r="F25" s="48" t="s">
        <v>43</v>
      </c>
      <c r="G25" s="48" t="s">
        <v>43</v>
      </c>
    </row>
    <row r="26" spans="1:7">
      <c r="B26" s="18"/>
    </row>
  </sheetData>
  <mergeCells count="5">
    <mergeCell ref="A1:G1"/>
    <mergeCell ref="A3:A4"/>
    <mergeCell ref="B3:D3"/>
    <mergeCell ref="E3:G3"/>
    <mergeCell ref="C2:D2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"/>
  <sheetViews>
    <sheetView workbookViewId="0">
      <selection sqref="A1:XFD1048576"/>
    </sheetView>
  </sheetViews>
  <sheetFormatPr defaultColWidth="8.90625" defaultRowHeight="15.5"/>
  <cols>
    <col min="1" max="1" width="20.08984375" style="3" customWidth="1"/>
    <col min="2" max="7" width="10.90625" style="3" customWidth="1"/>
    <col min="8" max="16384" width="8.90625" style="3"/>
  </cols>
  <sheetData>
    <row r="1" spans="1:7" ht="22.5">
      <c r="A1" s="61" t="s">
        <v>40</v>
      </c>
      <c r="B1" s="61"/>
      <c r="C1" s="61"/>
      <c r="D1" s="61"/>
      <c r="E1" s="61"/>
      <c r="F1" s="61"/>
      <c r="G1" s="61"/>
    </row>
    <row r="2" spans="1:7" ht="22.25" customHeight="1" thickBot="1">
      <c r="A2" s="4"/>
      <c r="B2" s="4"/>
      <c r="C2" s="66" t="s">
        <v>39</v>
      </c>
      <c r="D2" s="66"/>
      <c r="E2" s="4"/>
      <c r="F2" s="4"/>
      <c r="G2" s="43" t="s">
        <v>42</v>
      </c>
    </row>
    <row r="3" spans="1:7" ht="28.4" customHeight="1" thickBot="1">
      <c r="A3" s="67"/>
      <c r="B3" s="68" t="s">
        <v>2</v>
      </c>
      <c r="C3" s="68"/>
      <c r="D3" s="68"/>
      <c r="E3" s="68" t="s">
        <v>3</v>
      </c>
      <c r="F3" s="68"/>
      <c r="G3" s="69"/>
    </row>
    <row r="4" spans="1:7" ht="28.4" customHeight="1" thickBot="1">
      <c r="A4" s="67"/>
      <c r="B4" s="6" t="s">
        <v>4</v>
      </c>
      <c r="C4" s="7" t="s">
        <v>5</v>
      </c>
      <c r="D4" s="7" t="s">
        <v>6</v>
      </c>
      <c r="E4" s="6" t="s">
        <v>4</v>
      </c>
      <c r="F4" s="7" t="s">
        <v>5</v>
      </c>
      <c r="G4" s="8" t="s">
        <v>6</v>
      </c>
    </row>
    <row r="5" spans="1:7" ht="30.65" customHeight="1">
      <c r="A5" s="19" t="s">
        <v>28</v>
      </c>
      <c r="B5" s="10">
        <v>1078</v>
      </c>
      <c r="C5" s="10">
        <v>897</v>
      </c>
      <c r="D5" s="10">
        <v>181</v>
      </c>
      <c r="E5" s="11">
        <v>100</v>
      </c>
      <c r="F5" s="12">
        <v>83.2</v>
      </c>
      <c r="G5" s="12">
        <v>16.8</v>
      </c>
    </row>
    <row r="6" spans="1:7" ht="30.65" customHeight="1">
      <c r="A6" s="20" t="s">
        <v>29</v>
      </c>
      <c r="B6" s="10">
        <v>6</v>
      </c>
      <c r="C6" s="10">
        <v>5</v>
      </c>
      <c r="D6" s="10">
        <v>1</v>
      </c>
      <c r="E6" s="11">
        <v>83.3</v>
      </c>
      <c r="F6" s="12">
        <v>83.3</v>
      </c>
      <c r="G6" s="21">
        <v>16.7</v>
      </c>
    </row>
    <row r="7" spans="1:7" ht="30.65" customHeight="1">
      <c r="A7" s="22" t="s">
        <v>30</v>
      </c>
      <c r="B7" s="10">
        <v>54</v>
      </c>
      <c r="C7" s="10">
        <v>46</v>
      </c>
      <c r="D7" s="10">
        <v>8</v>
      </c>
      <c r="E7" s="11">
        <v>85.2</v>
      </c>
      <c r="F7" s="12">
        <v>85.2</v>
      </c>
      <c r="G7" s="12">
        <v>14.8</v>
      </c>
    </row>
    <row r="8" spans="1:7" ht="30.65" customHeight="1">
      <c r="A8" s="22" t="s">
        <v>31</v>
      </c>
      <c r="B8" s="10">
        <v>142</v>
      </c>
      <c r="C8" s="10">
        <v>116</v>
      </c>
      <c r="D8" s="10">
        <v>26</v>
      </c>
      <c r="E8" s="11">
        <v>81.7</v>
      </c>
      <c r="F8" s="12">
        <v>81.7</v>
      </c>
      <c r="G8" s="12">
        <v>18.3</v>
      </c>
    </row>
    <row r="9" spans="1:7" ht="30.65" customHeight="1">
      <c r="A9" s="22" t="s">
        <v>32</v>
      </c>
      <c r="B9" s="10">
        <v>370</v>
      </c>
      <c r="C9" s="10">
        <v>288</v>
      </c>
      <c r="D9" s="10">
        <v>82</v>
      </c>
      <c r="E9" s="11">
        <v>77.8</v>
      </c>
      <c r="F9" s="12">
        <v>77.8</v>
      </c>
      <c r="G9" s="12">
        <v>22.2</v>
      </c>
    </row>
    <row r="10" spans="1:7" ht="30.65" customHeight="1">
      <c r="A10" s="22" t="s">
        <v>33</v>
      </c>
      <c r="B10" s="10">
        <v>267</v>
      </c>
      <c r="C10" s="10">
        <v>219</v>
      </c>
      <c r="D10" s="10">
        <v>48</v>
      </c>
      <c r="E10" s="11">
        <v>82</v>
      </c>
      <c r="F10" s="12">
        <v>82</v>
      </c>
      <c r="G10" s="12">
        <v>18</v>
      </c>
    </row>
    <row r="11" spans="1:7" ht="30.65" customHeight="1" thickBot="1">
      <c r="A11" s="23" t="s">
        <v>34</v>
      </c>
      <c r="B11" s="17">
        <v>239</v>
      </c>
      <c r="C11" s="17">
        <v>223</v>
      </c>
      <c r="D11" s="17">
        <v>16</v>
      </c>
      <c r="E11" s="24">
        <v>93.3</v>
      </c>
      <c r="F11" s="25">
        <v>93.3</v>
      </c>
      <c r="G11" s="25">
        <v>6.7</v>
      </c>
    </row>
    <row r="12" spans="1:7">
      <c r="B12" s="18"/>
    </row>
  </sheetData>
  <mergeCells count="5">
    <mergeCell ref="A1:G1"/>
    <mergeCell ref="A3:A4"/>
    <mergeCell ref="B3:D3"/>
    <mergeCell ref="E3:G3"/>
    <mergeCell ref="C2:D2"/>
  </mergeCells>
  <phoneticPr fontId="18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workbookViewId="0">
      <selection sqref="A1:XFD1048576"/>
    </sheetView>
  </sheetViews>
  <sheetFormatPr defaultColWidth="8.90625" defaultRowHeight="15.5"/>
  <cols>
    <col min="1" max="1" width="20.08984375" style="3" customWidth="1"/>
    <col min="2" max="7" width="10.90625" style="3" customWidth="1"/>
    <col min="8" max="16384" width="8.90625" style="3"/>
  </cols>
  <sheetData>
    <row r="1" spans="1:7" ht="22.5">
      <c r="A1" s="61" t="s">
        <v>37</v>
      </c>
      <c r="B1" s="61"/>
      <c r="C1" s="61"/>
      <c r="D1" s="61"/>
      <c r="E1" s="61"/>
      <c r="F1" s="61"/>
      <c r="G1" s="61"/>
    </row>
    <row r="2" spans="1:7" ht="22.25" customHeight="1" thickBot="1">
      <c r="A2" s="4"/>
      <c r="B2" s="4"/>
      <c r="C2" s="66" t="s">
        <v>41</v>
      </c>
      <c r="D2" s="66"/>
      <c r="E2" s="4"/>
      <c r="F2" s="4"/>
      <c r="G2" s="5" t="s">
        <v>1</v>
      </c>
    </row>
    <row r="3" spans="1:7" ht="28.4" customHeight="1" thickBot="1">
      <c r="A3" s="67"/>
      <c r="B3" s="68" t="s">
        <v>2</v>
      </c>
      <c r="C3" s="68"/>
      <c r="D3" s="68"/>
      <c r="E3" s="68" t="s">
        <v>3</v>
      </c>
      <c r="F3" s="68"/>
      <c r="G3" s="69"/>
    </row>
    <row r="4" spans="1:7" ht="28.4" customHeight="1" thickBot="1">
      <c r="A4" s="67"/>
      <c r="B4" s="6" t="s">
        <v>4</v>
      </c>
      <c r="C4" s="7" t="s">
        <v>5</v>
      </c>
      <c r="D4" s="7" t="s">
        <v>6</v>
      </c>
      <c r="E4" s="6" t="s">
        <v>4</v>
      </c>
      <c r="F4" s="7" t="s">
        <v>5</v>
      </c>
      <c r="G4" s="8" t="s">
        <v>6</v>
      </c>
    </row>
    <row r="5" spans="1:7" ht="19.5">
      <c r="A5" s="9" t="s">
        <v>7</v>
      </c>
      <c r="B5" s="10">
        <f>SUM(B6:B25)</f>
        <v>1082</v>
      </c>
      <c r="C5" s="10">
        <f t="shared" ref="C5:D5" si="0">SUM(C6:C25)</f>
        <v>912</v>
      </c>
      <c r="D5" s="10">
        <f t="shared" si="0"/>
        <v>170</v>
      </c>
      <c r="E5" s="11">
        <f>+F5+G5</f>
        <v>100</v>
      </c>
      <c r="F5" s="12">
        <f>+C5/$B$5*100</f>
        <v>84.288354898336422</v>
      </c>
      <c r="G5" s="12">
        <f>+D5/$B$5*100</f>
        <v>15.711645101663585</v>
      </c>
    </row>
    <row r="6" spans="1:7" ht="19.5">
      <c r="A6" s="13" t="s">
        <v>8</v>
      </c>
      <c r="B6" s="10">
        <f>C6+D6</f>
        <v>166</v>
      </c>
      <c r="C6" s="10">
        <v>141</v>
      </c>
      <c r="D6" s="10">
        <v>25</v>
      </c>
      <c r="E6" s="14">
        <f>F6+G6</f>
        <v>100</v>
      </c>
      <c r="F6" s="14">
        <f>C6/B6*100</f>
        <v>84.939759036144579</v>
      </c>
      <c r="G6" s="14">
        <f>D6/B6*100</f>
        <v>15.060240963855422</v>
      </c>
    </row>
    <row r="7" spans="1:7" ht="19.5">
      <c r="A7" s="13" t="s">
        <v>9</v>
      </c>
      <c r="B7" s="10">
        <f t="shared" ref="B7:B25" si="1">C7+D7</f>
        <v>11</v>
      </c>
      <c r="C7" s="10">
        <v>8</v>
      </c>
      <c r="D7" s="10">
        <v>3</v>
      </c>
      <c r="E7" s="14">
        <f t="shared" ref="E7:E25" si="2">F7+G7</f>
        <v>100</v>
      </c>
      <c r="F7" s="14">
        <f t="shared" ref="F7:F23" si="3">C7/B7*100</f>
        <v>72.727272727272734</v>
      </c>
      <c r="G7" s="14">
        <f t="shared" ref="G7:G23" si="4">D7/B7*100</f>
        <v>27.27272727272727</v>
      </c>
    </row>
    <row r="8" spans="1:7" ht="19.5">
      <c r="A8" s="13" t="s">
        <v>10</v>
      </c>
      <c r="B8" s="10">
        <f t="shared" si="1"/>
        <v>37</v>
      </c>
      <c r="C8" s="10">
        <v>28</v>
      </c>
      <c r="D8" s="10">
        <v>9</v>
      </c>
      <c r="E8" s="14">
        <f t="shared" si="2"/>
        <v>100</v>
      </c>
      <c r="F8" s="14">
        <f t="shared" si="3"/>
        <v>75.675675675675677</v>
      </c>
      <c r="G8" s="14">
        <f t="shared" si="4"/>
        <v>24.324324324324326</v>
      </c>
    </row>
    <row r="9" spans="1:7" ht="19.5">
      <c r="A9" s="13" t="s">
        <v>11</v>
      </c>
      <c r="B9" s="10">
        <f t="shared" si="1"/>
        <v>65</v>
      </c>
      <c r="C9" s="10">
        <v>55</v>
      </c>
      <c r="D9" s="10">
        <v>10</v>
      </c>
      <c r="E9" s="14">
        <f t="shared" si="2"/>
        <v>100</v>
      </c>
      <c r="F9" s="14">
        <f t="shared" si="3"/>
        <v>84.615384615384613</v>
      </c>
      <c r="G9" s="14">
        <f t="shared" si="4"/>
        <v>15.384615384615385</v>
      </c>
    </row>
    <row r="10" spans="1:7" ht="19.5">
      <c r="A10" s="13" t="s">
        <v>12</v>
      </c>
      <c r="B10" s="10">
        <f t="shared" si="1"/>
        <v>29</v>
      </c>
      <c r="C10" s="10">
        <v>24</v>
      </c>
      <c r="D10" s="10">
        <v>5</v>
      </c>
      <c r="E10" s="14">
        <f t="shared" si="2"/>
        <v>100</v>
      </c>
      <c r="F10" s="14">
        <f t="shared" si="3"/>
        <v>82.758620689655174</v>
      </c>
      <c r="G10" s="14">
        <f t="shared" si="4"/>
        <v>17.241379310344829</v>
      </c>
    </row>
    <row r="11" spans="1:7" ht="19.5">
      <c r="A11" s="13" t="s">
        <v>13</v>
      </c>
      <c r="B11" s="10">
        <f t="shared" si="1"/>
        <v>62</v>
      </c>
      <c r="C11" s="10">
        <v>45</v>
      </c>
      <c r="D11" s="10">
        <v>17</v>
      </c>
      <c r="E11" s="14">
        <f t="shared" si="2"/>
        <v>100</v>
      </c>
      <c r="F11" s="14">
        <f t="shared" si="3"/>
        <v>72.58064516129032</v>
      </c>
      <c r="G11" s="14">
        <f t="shared" si="4"/>
        <v>27.419354838709676</v>
      </c>
    </row>
    <row r="12" spans="1:7" ht="19.5">
      <c r="A12" s="13" t="s">
        <v>14</v>
      </c>
      <c r="B12" s="10">
        <f t="shared" si="1"/>
        <v>76</v>
      </c>
      <c r="C12" s="10">
        <v>61</v>
      </c>
      <c r="D12" s="10">
        <v>15</v>
      </c>
      <c r="E12" s="14">
        <f t="shared" si="2"/>
        <v>100</v>
      </c>
      <c r="F12" s="14">
        <f t="shared" si="3"/>
        <v>80.26315789473685</v>
      </c>
      <c r="G12" s="14">
        <f t="shared" si="4"/>
        <v>19.736842105263158</v>
      </c>
    </row>
    <row r="13" spans="1:7" ht="19.5">
      <c r="A13" s="13" t="s">
        <v>15</v>
      </c>
      <c r="B13" s="10">
        <f t="shared" si="1"/>
        <v>56</v>
      </c>
      <c r="C13" s="10">
        <v>42</v>
      </c>
      <c r="D13" s="10">
        <v>14</v>
      </c>
      <c r="E13" s="14">
        <f t="shared" si="2"/>
        <v>100</v>
      </c>
      <c r="F13" s="14">
        <f t="shared" si="3"/>
        <v>75</v>
      </c>
      <c r="G13" s="14">
        <f t="shared" si="4"/>
        <v>25</v>
      </c>
    </row>
    <row r="14" spans="1:7" ht="19.5">
      <c r="A14" s="13" t="s">
        <v>16</v>
      </c>
      <c r="B14" s="10">
        <f t="shared" si="1"/>
        <v>67</v>
      </c>
      <c r="C14" s="10">
        <v>63</v>
      </c>
      <c r="D14" s="10">
        <v>4</v>
      </c>
      <c r="E14" s="14">
        <f t="shared" si="2"/>
        <v>100</v>
      </c>
      <c r="F14" s="14">
        <f t="shared" si="3"/>
        <v>94.029850746268664</v>
      </c>
      <c r="G14" s="14">
        <f t="shared" si="4"/>
        <v>5.9701492537313428</v>
      </c>
    </row>
    <row r="15" spans="1:7" ht="19.5">
      <c r="A15" s="13" t="s">
        <v>17</v>
      </c>
      <c r="B15" s="10">
        <f t="shared" si="1"/>
        <v>17</v>
      </c>
      <c r="C15" s="10">
        <v>16</v>
      </c>
      <c r="D15" s="10">
        <v>1</v>
      </c>
      <c r="E15" s="14">
        <f t="shared" si="2"/>
        <v>99.999999999999986</v>
      </c>
      <c r="F15" s="14">
        <f t="shared" si="3"/>
        <v>94.117647058823522</v>
      </c>
      <c r="G15" s="14">
        <f t="shared" si="4"/>
        <v>5.8823529411764701</v>
      </c>
    </row>
    <row r="16" spans="1:7" ht="19.5">
      <c r="A16" s="13" t="s">
        <v>18</v>
      </c>
      <c r="B16" s="10">
        <f t="shared" si="1"/>
        <v>162</v>
      </c>
      <c r="C16" s="10">
        <v>141</v>
      </c>
      <c r="D16" s="10">
        <v>21</v>
      </c>
      <c r="E16" s="14">
        <f t="shared" si="2"/>
        <v>100</v>
      </c>
      <c r="F16" s="14">
        <f t="shared" si="3"/>
        <v>87.037037037037038</v>
      </c>
      <c r="G16" s="14">
        <f t="shared" si="4"/>
        <v>12.962962962962962</v>
      </c>
    </row>
    <row r="17" spans="1:7" ht="19.5">
      <c r="A17" s="13" t="s">
        <v>19</v>
      </c>
      <c r="B17" s="10">
        <f t="shared" si="1"/>
        <v>8</v>
      </c>
      <c r="C17" s="10">
        <v>5</v>
      </c>
      <c r="D17" s="10">
        <v>3</v>
      </c>
      <c r="E17" s="14">
        <f t="shared" si="2"/>
        <v>100</v>
      </c>
      <c r="F17" s="14">
        <f t="shared" si="3"/>
        <v>62.5</v>
      </c>
      <c r="G17" s="14">
        <f t="shared" si="4"/>
        <v>37.5</v>
      </c>
    </row>
    <row r="18" spans="1:7" ht="19.5">
      <c r="A18" s="13" t="s">
        <v>20</v>
      </c>
      <c r="B18" s="10">
        <f t="shared" si="1"/>
        <v>45</v>
      </c>
      <c r="C18" s="10">
        <v>40</v>
      </c>
      <c r="D18" s="10">
        <v>5</v>
      </c>
      <c r="E18" s="14">
        <f t="shared" si="2"/>
        <v>100</v>
      </c>
      <c r="F18" s="14">
        <f t="shared" si="3"/>
        <v>88.888888888888886</v>
      </c>
      <c r="G18" s="14">
        <f t="shared" si="4"/>
        <v>11.111111111111111</v>
      </c>
    </row>
    <row r="19" spans="1:7" ht="19.5">
      <c r="A19" s="13" t="s">
        <v>21</v>
      </c>
      <c r="B19" s="10">
        <f t="shared" si="1"/>
        <v>52</v>
      </c>
      <c r="C19" s="10">
        <v>41</v>
      </c>
      <c r="D19" s="10">
        <v>11</v>
      </c>
      <c r="E19" s="14">
        <f t="shared" si="2"/>
        <v>100</v>
      </c>
      <c r="F19" s="14">
        <f t="shared" si="3"/>
        <v>78.84615384615384</v>
      </c>
      <c r="G19" s="14">
        <f t="shared" si="4"/>
        <v>21.153846153846153</v>
      </c>
    </row>
    <row r="20" spans="1:7" ht="19.5">
      <c r="A20" s="13" t="s">
        <v>22</v>
      </c>
      <c r="B20" s="10">
        <f t="shared" si="1"/>
        <v>106</v>
      </c>
      <c r="C20" s="10">
        <v>93</v>
      </c>
      <c r="D20" s="10">
        <v>13</v>
      </c>
      <c r="E20" s="14">
        <f t="shared" si="2"/>
        <v>100.00000000000001</v>
      </c>
      <c r="F20" s="14">
        <f t="shared" si="3"/>
        <v>87.735849056603783</v>
      </c>
      <c r="G20" s="14">
        <f t="shared" si="4"/>
        <v>12.264150943396226</v>
      </c>
    </row>
    <row r="21" spans="1:7" ht="19.5">
      <c r="A21" s="13" t="s">
        <v>23</v>
      </c>
      <c r="B21" s="10">
        <f t="shared" si="1"/>
        <v>111</v>
      </c>
      <c r="C21" s="10">
        <v>98</v>
      </c>
      <c r="D21" s="10">
        <v>13</v>
      </c>
      <c r="E21" s="14">
        <f t="shared" si="2"/>
        <v>100</v>
      </c>
      <c r="F21" s="14">
        <f t="shared" si="3"/>
        <v>88.288288288288285</v>
      </c>
      <c r="G21" s="14">
        <f t="shared" si="4"/>
        <v>11.711711711711711</v>
      </c>
    </row>
    <row r="22" spans="1:7" ht="19.5">
      <c r="A22" s="13" t="s">
        <v>24</v>
      </c>
      <c r="B22" s="10">
        <f t="shared" si="1"/>
        <v>0</v>
      </c>
      <c r="C22" s="10">
        <f t="shared" ref="C22" si="5">D22+E22</f>
        <v>0</v>
      </c>
      <c r="D22" s="10">
        <f t="shared" ref="D22" si="6">E22+F22</f>
        <v>0</v>
      </c>
      <c r="E22" s="10">
        <f t="shared" si="2"/>
        <v>0</v>
      </c>
      <c r="F22" s="10">
        <f t="shared" ref="F22" si="7">G22+H22</f>
        <v>0</v>
      </c>
      <c r="G22" s="10">
        <f t="shared" ref="G22" si="8">H22+I22</f>
        <v>0</v>
      </c>
    </row>
    <row r="23" spans="1:7" ht="19.5">
      <c r="A23" s="13" t="s">
        <v>25</v>
      </c>
      <c r="B23" s="10">
        <f t="shared" si="1"/>
        <v>12</v>
      </c>
      <c r="C23" s="10">
        <v>11</v>
      </c>
      <c r="D23" s="10">
        <v>1</v>
      </c>
      <c r="E23" s="14">
        <f t="shared" si="2"/>
        <v>99.999999999999986</v>
      </c>
      <c r="F23" s="14">
        <f t="shared" si="3"/>
        <v>91.666666666666657</v>
      </c>
      <c r="G23" s="14">
        <f t="shared" si="4"/>
        <v>8.3333333333333321</v>
      </c>
    </row>
    <row r="24" spans="1:7" ht="19.5">
      <c r="A24" s="13" t="s">
        <v>26</v>
      </c>
      <c r="B24" s="10">
        <f t="shared" si="1"/>
        <v>0</v>
      </c>
      <c r="C24" s="10">
        <f t="shared" ref="C24:C25" si="9">D24+E24</f>
        <v>0</v>
      </c>
      <c r="D24" s="10">
        <f t="shared" ref="D24:D25" si="10">E24+F24</f>
        <v>0</v>
      </c>
      <c r="E24" s="10">
        <f t="shared" si="2"/>
        <v>0</v>
      </c>
      <c r="F24" s="10">
        <f t="shared" ref="F24:F25" si="11">G24+H24</f>
        <v>0</v>
      </c>
      <c r="G24" s="10">
        <f t="shared" ref="G24:G25" si="12">H24+I24</f>
        <v>0</v>
      </c>
    </row>
    <row r="25" spans="1:7" ht="20" thickBot="1">
      <c r="A25" s="15" t="s">
        <v>27</v>
      </c>
      <c r="B25" s="16">
        <f t="shared" si="1"/>
        <v>0</v>
      </c>
      <c r="C25" s="17">
        <f t="shared" si="9"/>
        <v>0</v>
      </c>
      <c r="D25" s="17">
        <f t="shared" si="10"/>
        <v>0</v>
      </c>
      <c r="E25" s="17">
        <f t="shared" si="2"/>
        <v>0</v>
      </c>
      <c r="F25" s="17">
        <f t="shared" si="11"/>
        <v>0</v>
      </c>
      <c r="G25" s="17">
        <f t="shared" si="12"/>
        <v>0</v>
      </c>
    </row>
    <row r="26" spans="1:7">
      <c r="B26" s="18"/>
    </row>
  </sheetData>
  <mergeCells count="5">
    <mergeCell ref="A1:G1"/>
    <mergeCell ref="A3:A4"/>
    <mergeCell ref="B3:D3"/>
    <mergeCell ref="E3:G3"/>
    <mergeCell ref="C2:D2"/>
  </mergeCells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workbookViewId="0">
      <selection activeCell="G26" sqref="G26"/>
    </sheetView>
  </sheetViews>
  <sheetFormatPr defaultColWidth="8.90625" defaultRowHeight="15.5"/>
  <cols>
    <col min="1" max="1" width="20.08984375" style="3" customWidth="1"/>
    <col min="2" max="7" width="10.90625" style="3" customWidth="1"/>
    <col min="8" max="16384" width="8.90625" style="3"/>
  </cols>
  <sheetData>
    <row r="1" spans="1:7" ht="22.5">
      <c r="A1" s="61" t="s">
        <v>40</v>
      </c>
      <c r="B1" s="61"/>
      <c r="C1" s="61"/>
      <c r="D1" s="61"/>
      <c r="E1" s="61"/>
      <c r="F1" s="61"/>
      <c r="G1" s="61"/>
    </row>
    <row r="2" spans="1:7" ht="22.25" customHeight="1" thickBot="1">
      <c r="A2" s="4"/>
      <c r="B2" s="4"/>
      <c r="C2" s="66" t="s">
        <v>38</v>
      </c>
      <c r="D2" s="66"/>
      <c r="E2" s="4"/>
      <c r="F2" s="4"/>
      <c r="G2" s="5" t="s">
        <v>1</v>
      </c>
    </row>
    <row r="3" spans="1:7" ht="28.4" customHeight="1" thickBot="1">
      <c r="A3" s="67"/>
      <c r="B3" s="68" t="s">
        <v>2</v>
      </c>
      <c r="C3" s="68"/>
      <c r="D3" s="68"/>
      <c r="E3" s="68" t="s">
        <v>3</v>
      </c>
      <c r="F3" s="68"/>
      <c r="G3" s="69"/>
    </row>
    <row r="4" spans="1:7" ht="28.4" customHeight="1" thickBot="1">
      <c r="A4" s="67"/>
      <c r="B4" s="6" t="s">
        <v>4</v>
      </c>
      <c r="C4" s="7" t="s">
        <v>5</v>
      </c>
      <c r="D4" s="7" t="s">
        <v>6</v>
      </c>
      <c r="E4" s="6" t="s">
        <v>4</v>
      </c>
      <c r="F4" s="7" t="s">
        <v>5</v>
      </c>
      <c r="G4" s="8" t="s">
        <v>6</v>
      </c>
    </row>
    <row r="5" spans="1:7" ht="30.65" customHeight="1">
      <c r="A5" s="19" t="s">
        <v>28</v>
      </c>
      <c r="B5" s="10">
        <f>SUM(B6:B11)</f>
        <v>1082</v>
      </c>
      <c r="C5" s="10">
        <f t="shared" ref="C5:D5" si="0">SUM(C6:C11)</f>
        <v>912</v>
      </c>
      <c r="D5" s="10">
        <f t="shared" si="0"/>
        <v>170</v>
      </c>
      <c r="E5" s="11">
        <f>+F5+G5</f>
        <v>100</v>
      </c>
      <c r="F5" s="12">
        <f>+C5/$B$5*100</f>
        <v>84.288354898336422</v>
      </c>
      <c r="G5" s="12">
        <f>+D5/$B$5*100</f>
        <v>15.711645101663585</v>
      </c>
    </row>
    <row r="6" spans="1:7" ht="30.65" customHeight="1">
      <c r="A6" s="20" t="s">
        <v>29</v>
      </c>
      <c r="B6" s="10">
        <f>C6+D6</f>
        <v>6</v>
      </c>
      <c r="C6" s="10">
        <v>6</v>
      </c>
      <c r="D6" s="10">
        <v>0</v>
      </c>
      <c r="E6" s="11">
        <f>+F6</f>
        <v>100</v>
      </c>
      <c r="F6" s="12">
        <f>C6/B6*100</f>
        <v>100</v>
      </c>
      <c r="G6" s="21" t="s">
        <v>0</v>
      </c>
    </row>
    <row r="7" spans="1:7" ht="30.65" customHeight="1">
      <c r="A7" s="22" t="s">
        <v>30</v>
      </c>
      <c r="B7" s="10">
        <f t="shared" ref="B7:B11" si="1">C7+D7</f>
        <v>49</v>
      </c>
      <c r="C7" s="10">
        <v>44</v>
      </c>
      <c r="D7" s="10">
        <v>5</v>
      </c>
      <c r="E7" s="11">
        <f t="shared" ref="E7:E11" si="2">F7+G7</f>
        <v>100</v>
      </c>
      <c r="F7" s="12">
        <f t="shared" ref="F7:F11" si="3">C7/B7*100</f>
        <v>89.795918367346943</v>
      </c>
      <c r="G7" s="12">
        <f t="shared" ref="G7:G11" si="4">D7/B7*100</f>
        <v>10.204081632653061</v>
      </c>
    </row>
    <row r="8" spans="1:7" ht="30.65" customHeight="1">
      <c r="A8" s="22" t="s">
        <v>31</v>
      </c>
      <c r="B8" s="10">
        <f t="shared" si="1"/>
        <v>126</v>
      </c>
      <c r="C8" s="10">
        <v>110</v>
      </c>
      <c r="D8" s="10">
        <v>16</v>
      </c>
      <c r="E8" s="11">
        <f t="shared" si="2"/>
        <v>100</v>
      </c>
      <c r="F8" s="12">
        <f t="shared" si="3"/>
        <v>87.301587301587304</v>
      </c>
      <c r="G8" s="12">
        <f t="shared" si="4"/>
        <v>12.698412698412698</v>
      </c>
    </row>
    <row r="9" spans="1:7" ht="30.65" customHeight="1">
      <c r="A9" s="22" t="s">
        <v>32</v>
      </c>
      <c r="B9" s="10">
        <f t="shared" si="1"/>
        <v>375</v>
      </c>
      <c r="C9" s="10">
        <v>289</v>
      </c>
      <c r="D9" s="10">
        <v>86</v>
      </c>
      <c r="E9" s="11">
        <f t="shared" si="2"/>
        <v>100.00000000000001</v>
      </c>
      <c r="F9" s="12">
        <f t="shared" si="3"/>
        <v>77.066666666666677</v>
      </c>
      <c r="G9" s="12">
        <f t="shared" si="4"/>
        <v>22.933333333333334</v>
      </c>
    </row>
    <row r="10" spans="1:7" ht="30.65" customHeight="1">
      <c r="A10" s="22" t="s">
        <v>33</v>
      </c>
      <c r="B10" s="10">
        <f t="shared" si="1"/>
        <v>272</v>
      </c>
      <c r="C10" s="10">
        <v>224</v>
      </c>
      <c r="D10" s="10">
        <v>48</v>
      </c>
      <c r="E10" s="11">
        <f t="shared" si="2"/>
        <v>100</v>
      </c>
      <c r="F10" s="12">
        <f t="shared" si="3"/>
        <v>82.35294117647058</v>
      </c>
      <c r="G10" s="12">
        <f t="shared" si="4"/>
        <v>17.647058823529413</v>
      </c>
    </row>
    <row r="11" spans="1:7" ht="30.65" customHeight="1" thickBot="1">
      <c r="A11" s="23" t="s">
        <v>34</v>
      </c>
      <c r="B11" s="17">
        <f t="shared" si="1"/>
        <v>254</v>
      </c>
      <c r="C11" s="17">
        <v>239</v>
      </c>
      <c r="D11" s="17">
        <v>15</v>
      </c>
      <c r="E11" s="24">
        <f t="shared" si="2"/>
        <v>100</v>
      </c>
      <c r="F11" s="25">
        <f t="shared" si="3"/>
        <v>94.094488188976371</v>
      </c>
      <c r="G11" s="25">
        <f t="shared" si="4"/>
        <v>5.9055118110236222</v>
      </c>
    </row>
    <row r="12" spans="1:7">
      <c r="B12" s="18"/>
    </row>
  </sheetData>
  <mergeCells count="5">
    <mergeCell ref="A1:G1"/>
    <mergeCell ref="A3:A4"/>
    <mergeCell ref="B3:D3"/>
    <mergeCell ref="E3:G3"/>
    <mergeCell ref="C2:D2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1</vt:i4>
      </vt:variant>
    </vt:vector>
  </HeadingPairs>
  <TitlesOfParts>
    <vt:vector size="10" baseType="lpstr">
      <vt:lpstr>歷年</vt:lpstr>
      <vt:lpstr>111年-依縣市</vt:lpstr>
      <vt:lpstr>111-依年齡</vt:lpstr>
      <vt:lpstr>110年-依縣市</vt:lpstr>
      <vt:lpstr>110-依年齡</vt:lpstr>
      <vt:lpstr>109年-依縣市</vt:lpstr>
      <vt:lpstr>109年-依年齡</vt:lpstr>
      <vt:lpstr>108年-依縣市</vt:lpstr>
      <vt:lpstr>108年-依年齡</vt:lpstr>
      <vt:lpstr>歷年!Print_Area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調查統計科杜佩芬</dc:creator>
  <cp:lastModifiedBy>調查統計科杜佩芬</cp:lastModifiedBy>
  <cp:revision>1</cp:revision>
  <cp:lastPrinted>2023-02-13T09:16:32Z</cp:lastPrinted>
  <dcterms:created xsi:type="dcterms:W3CDTF">2012-10-25T13:46:47Z</dcterms:created>
  <dcterms:modified xsi:type="dcterms:W3CDTF">2023-02-23T08:14:14Z</dcterms:modified>
</cp:coreProperties>
</file>