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性別指標\112年\統計表\"/>
    </mc:Choice>
  </mc:AlternateContent>
  <xr:revisionPtr revIDLastSave="0" documentId="13_ncr:1_{495451F1-9653-403C-89AF-AC4CA446C26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歷年" sheetId="1" r:id="rId1"/>
    <sheet name="111年" sheetId="6" r:id="rId2"/>
    <sheet name="110年" sheetId="5" r:id="rId3"/>
    <sheet name="109年" sheetId="4" r:id="rId4"/>
    <sheet name="108年" sheetId="3" r:id="rId5"/>
  </sheets>
  <definedNames>
    <definedName name="_xlnm.Print_Area" localSheetId="0">歷年!$A$1:$G$16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6" l="1"/>
  <c r="E12" i="6"/>
  <c r="E13" i="6"/>
  <c r="E15" i="6"/>
  <c r="E16" i="6"/>
  <c r="E17" i="6"/>
  <c r="E18" i="6"/>
  <c r="E20" i="6"/>
  <c r="E21" i="6"/>
  <c r="E22" i="6"/>
  <c r="E23" i="6"/>
  <c r="E24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E10" i="6"/>
  <c r="E9" i="6"/>
  <c r="E6" i="6"/>
  <c r="E7" i="6"/>
  <c r="G24" i="6"/>
  <c r="G23" i="6"/>
  <c r="G22" i="6"/>
  <c r="G21" i="6"/>
  <c r="G20" i="6"/>
  <c r="G18" i="6"/>
  <c r="G17" i="6"/>
  <c r="G16" i="6"/>
  <c r="G15" i="6"/>
  <c r="G13" i="6"/>
  <c r="G12" i="6"/>
  <c r="G10" i="6"/>
  <c r="F10" i="6"/>
  <c r="G9" i="6"/>
  <c r="F9" i="6"/>
  <c r="F6" i="6"/>
  <c r="G6" i="6"/>
  <c r="F7" i="6"/>
  <c r="G7" i="6"/>
  <c r="E5" i="6"/>
  <c r="G5" i="6"/>
  <c r="F5" i="6"/>
  <c r="G19" i="5"/>
  <c r="G5" i="5"/>
  <c r="F5" i="5"/>
  <c r="E5" i="5"/>
  <c r="C5" i="5"/>
  <c r="D5" i="5"/>
  <c r="B5" i="5"/>
  <c r="E6" i="5" l="1"/>
  <c r="F6" i="5"/>
  <c r="G6" i="5"/>
  <c r="E7" i="5"/>
  <c r="F7" i="5"/>
  <c r="G7" i="5"/>
  <c r="E9" i="5"/>
  <c r="F9" i="5"/>
  <c r="G9" i="5"/>
  <c r="E10" i="5"/>
  <c r="F10" i="5"/>
  <c r="G10" i="5"/>
  <c r="E11" i="5"/>
  <c r="F11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E17" i="5"/>
  <c r="F17" i="5"/>
  <c r="G17" i="5"/>
  <c r="E18" i="5"/>
  <c r="F18" i="5"/>
  <c r="G18" i="5"/>
  <c r="E19" i="5"/>
  <c r="E20" i="5"/>
  <c r="F20" i="5"/>
  <c r="G20" i="5"/>
  <c r="E21" i="5"/>
  <c r="F21" i="5"/>
  <c r="G21" i="5"/>
  <c r="E22" i="5"/>
  <c r="F22" i="5"/>
  <c r="G22" i="5"/>
  <c r="E23" i="5"/>
  <c r="F23" i="5"/>
  <c r="G23" i="5"/>
  <c r="E24" i="5"/>
  <c r="F24" i="5"/>
  <c r="G24" i="5"/>
  <c r="E25" i="5"/>
  <c r="F25" i="5"/>
  <c r="G12" i="1" l="1"/>
  <c r="F12" i="1"/>
  <c r="E12" i="1"/>
  <c r="G23" i="3" l="1"/>
  <c r="F23" i="3"/>
  <c r="G22" i="3"/>
  <c r="F21" i="3"/>
  <c r="G20" i="3"/>
  <c r="F20" i="3"/>
  <c r="E20" i="3" s="1"/>
  <c r="F18" i="3"/>
  <c r="G15" i="3"/>
  <c r="F15" i="3"/>
  <c r="G14" i="3"/>
  <c r="F14" i="3"/>
  <c r="G7" i="3"/>
  <c r="F7" i="3"/>
  <c r="D5" i="3"/>
  <c r="C5" i="3"/>
  <c r="B7" i="3"/>
  <c r="B9" i="3"/>
  <c r="G9" i="3" s="1"/>
  <c r="B10" i="3"/>
  <c r="G10" i="3" s="1"/>
  <c r="B11" i="3"/>
  <c r="B12" i="3"/>
  <c r="B13" i="3"/>
  <c r="G13" i="3" s="1"/>
  <c r="B14" i="3"/>
  <c r="B15" i="3"/>
  <c r="B16" i="3"/>
  <c r="G16" i="3" s="1"/>
  <c r="B17" i="3"/>
  <c r="G17" i="3" s="1"/>
  <c r="B18" i="3"/>
  <c r="G18" i="3" s="1"/>
  <c r="B19" i="3"/>
  <c r="F19" i="3" s="1"/>
  <c r="B20" i="3"/>
  <c r="B21" i="3"/>
  <c r="G21" i="3" s="1"/>
  <c r="B22" i="3"/>
  <c r="F22" i="3" s="1"/>
  <c r="B23" i="3"/>
  <c r="B24" i="3"/>
  <c r="G24" i="3" s="1"/>
  <c r="B27" i="3"/>
  <c r="B6" i="3"/>
  <c r="G6" i="3" s="1"/>
  <c r="F11" i="3" l="1"/>
  <c r="E11" i="3"/>
  <c r="F9" i="3"/>
  <c r="E9" i="3" s="1"/>
  <c r="F24" i="3"/>
  <c r="E24" i="3" s="1"/>
  <c r="F5" i="3"/>
  <c r="F10" i="3"/>
  <c r="F16" i="3"/>
  <c r="F13" i="3"/>
  <c r="E13" i="3" s="1"/>
  <c r="F17" i="3"/>
  <c r="E17" i="3" s="1"/>
  <c r="F12" i="3"/>
  <c r="E12" i="3"/>
  <c r="F6" i="3"/>
  <c r="E6" i="3" s="1"/>
  <c r="E19" i="3"/>
  <c r="E18" i="3"/>
  <c r="E15" i="3"/>
  <c r="E7" i="3"/>
  <c r="E16" i="3"/>
  <c r="E21" i="3"/>
  <c r="E10" i="3"/>
  <c r="E23" i="3"/>
  <c r="B5" i="3"/>
  <c r="E5" i="3" s="1"/>
  <c r="E22" i="3"/>
  <c r="E14" i="3"/>
  <c r="G11" i="1"/>
  <c r="F5" i="1"/>
  <c r="E5" i="1" s="1"/>
  <c r="F6" i="1"/>
  <c r="G6" i="1"/>
  <c r="F7" i="1"/>
  <c r="E7" i="1" s="1"/>
  <c r="G7" i="1"/>
  <c r="F8" i="1"/>
  <c r="G8" i="1"/>
  <c r="F9" i="1"/>
  <c r="G9" i="1"/>
  <c r="F10" i="1"/>
  <c r="G10" i="1"/>
  <c r="F11" i="1"/>
  <c r="G5" i="3" l="1"/>
  <c r="E10" i="1"/>
  <c r="E11" i="1"/>
  <c r="E8" i="1"/>
  <c r="E6" i="1"/>
  <c r="E9" i="1"/>
</calcChain>
</file>

<file path=xl/sharedStrings.xml><?xml version="1.0" encoding="utf-8"?>
<sst xmlns="http://schemas.openxmlformats.org/spreadsheetml/2006/main" count="183" uniqueCount="52">
  <si>
    <t>單位：人；％</t>
  </si>
  <si>
    <t>年度</t>
  </si>
  <si>
    <t>人數</t>
  </si>
  <si>
    <t>比例</t>
  </si>
  <si>
    <t>合計</t>
  </si>
  <si>
    <t>男</t>
  </si>
  <si>
    <t>女</t>
  </si>
  <si>
    <t>-</t>
  </si>
  <si>
    <t>一、本會為強化民眾基層防災能力，設置土石流防災專員職務，主要任務係 教導民眾平時 應心颱風</t>
  </si>
  <si>
    <t xml:space="preserve">    關心豪雨訊息、並會使用簡易雨量筒、學習觀測  土石流警戒雨量及進一步了解當地社區環境</t>
  </si>
  <si>
    <t xml:space="preserve">    土石流潛在威脅的地方等；  更甚者，結合當地民眾組成自主防災社區，共同協助土石流監測，</t>
  </si>
  <si>
    <t xml:space="preserve">    以瞭解山區雨量變化並協助災情通報與疏散、撤離等工作，最後達到山區 社區的民眾「人人</t>
  </si>
  <si>
    <t xml:space="preserve">    懂防災，家家無災害」之目標。</t>
  </si>
  <si>
    <t>二、本會100年度土石流防災專員計1,336人，其中男性1,166人佔 87.3％；女性170人， 佔12.7％。</t>
  </si>
  <si>
    <t>三、本會101年度土石流防災專員計1,387人，其中男性1,201人佔 86.6％；女性  186人13.4％，</t>
  </si>
  <si>
    <t xml:space="preserve">    ， 佔女性防災專員較100年增加16人（5.5%）。</t>
  </si>
  <si>
    <t>青年創業貸款統計表-依性別分</t>
    <phoneticPr fontId="17" type="noConversion"/>
  </si>
  <si>
    <t xml:space="preserve">- </t>
  </si>
  <si>
    <t>新北市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</si>
  <si>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</si>
  <si>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</si>
  <si>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</si>
  <si>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</si>
  <si>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</si>
  <si>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</si>
  <si>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</si>
  <si>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</si>
  <si>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</si>
  <si>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</si>
  <si>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</si>
  <si>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</si>
  <si>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</si>
  <si>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</si>
  <si>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</si>
  <si>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</si>
  <si>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</si>
  <si>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</si>
  <si>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總計</t>
    <phoneticPr fontId="17" type="noConversion"/>
  </si>
  <si>
    <t>臺北市</t>
  </si>
  <si>
    <t>金門縣</t>
  </si>
  <si>
    <t>連江縣</t>
  </si>
  <si>
    <t>-</t>
    <phoneticPr fontId="17" type="noConversion"/>
  </si>
  <si>
    <t>-</t>
    <phoneticPr fontId="17" type="noConversion"/>
  </si>
  <si>
    <t>-</t>
    <phoneticPr fontId="17" type="noConversion"/>
  </si>
  <si>
    <t>青年創業貸款性別統計表-依縣市分</t>
    <phoneticPr fontId="17" type="noConversion"/>
  </si>
  <si>
    <t>108年</t>
  </si>
  <si>
    <t>109年</t>
    <phoneticPr fontId="17" type="noConversion"/>
  </si>
  <si>
    <t>總計</t>
  </si>
  <si>
    <t>110年</t>
    <phoneticPr fontId="17" type="noConversion"/>
  </si>
  <si>
    <t>111年</t>
    <phoneticPr fontId="17" type="noConversion"/>
  </si>
  <si>
    <t>註：110年8月為協助壯年農民持續從農，納入壯年農民為貸款對象，並修正「青年從農創業貸款」名稱為「青壯年農民從農貸款」，爰自111年起，將壯年農民納入性別統計資料。</t>
  </si>
  <si>
    <t>青壯年農民從農貸款性別統計表-依縣市分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</si>
</sst>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&quot; &quot;;#,##0&quot; &quot;;&quot;-&quot;#&quot; &quot;;@&quot; &quot;"/>
    <numFmt numFmtId="177" formatCode="#,##0&quot; &quot;"/>
    <numFmt numFmtId="178" formatCode="#,##0.00&quot; &quot;;#,##0.00&quot; &quot;;&quot;-&quot;#&quot; &quot;;@&quot; &quot;"/>
    <numFmt numFmtId="179" formatCode="[$NT$-404]#,##0.00;[Red]&quot;-&quot;[$NT$-404]#,##0.00"/>
    <numFmt numFmtId="180" formatCode="0_);[Red]\(0\)"/>
    <numFmt numFmtId="181" formatCode="0_ "/>
    <numFmt numFmtId="182" formatCode="0.00_ "/>
    <numFmt numFmtId="183" formatCode="#,##0.00&quot; &quot;;#,##0.00&quot; &quot;;&quot;-&quot;#&quot; &quot;;&quot; &quot;@&quot; &quot;"/>
    <numFmt numFmtId="184" formatCode="#,##0&quot; &quot;;#,##0&quot; &quot;;&quot;-&quot;#&quot; &quot;;&quot; &quot;@&quot; &quot;"/>
    <numFmt numFmtId="185" formatCode="#,##0.00\ ;#,##0.00\ ;\-#\ ;@\ "/>
    <numFmt numFmtId="186" formatCode="#,##0_ "/>
  </numFmts>
  <fonts count="23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1"/>
      <color rgb="FF000000"/>
      <name val="標楷體"/>
      <family val="4"/>
      <charset val="136"/>
    </font>
    <font>
      <sz val="14"/>
      <color rgb="FFFF000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</borders>
  <cellStyleXfs count="29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178" fontId="1" fillId="0" borderId="0">
      <alignment vertical="center"/>
    </xf>
    <xf numFmtId="9" fontId="1" fillId="0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horizontal="center" vertical="center"/>
    </xf>
    <xf numFmtId="0" fontId="9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8" fillId="0" borderId="0">
      <alignment horizontal="center" vertical="center" textRotation="90"/>
    </xf>
    <xf numFmtId="0" fontId="11" fillId="0" borderId="0">
      <alignment vertical="center"/>
    </xf>
    <xf numFmtId="0" fontId="12" fillId="8" borderId="0">
      <alignment vertical="center"/>
    </xf>
    <xf numFmtId="0" fontId="13" fillId="8" borderId="1">
      <alignment vertical="center"/>
    </xf>
    <xf numFmtId="0" fontId="14" fillId="0" borderId="0">
      <alignment vertical="center"/>
    </xf>
    <xf numFmtId="179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/>
    <xf numFmtId="183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Border="0" applyProtection="0">
      <alignment vertical="center"/>
    </xf>
    <xf numFmtId="185" fontId="1" fillId="0" borderId="0" applyBorder="0" applyProtection="0">
      <alignment vertical="center"/>
    </xf>
  </cellStyleXfs>
  <cellXfs count="66">
    <xf numFmtId="0" fontId="0" fillId="0" borderId="0" xfId="0">
      <alignment vertical="center"/>
    </xf>
    <xf numFmtId="0" fontId="15" fillId="0" borderId="0" xfId="0" applyFo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82" fontId="20" fillId="0" borderId="13" xfId="24" applyNumberFormat="1" applyFont="1" applyBorder="1" applyAlignment="1">
      <alignment horizontal="left"/>
    </xf>
    <xf numFmtId="184" fontId="18" fillId="0" borderId="0" xfId="25" applyNumberFormat="1" applyFont="1" applyFill="1" applyBorder="1" applyAlignment="1" applyProtection="1">
      <alignment vertical="center"/>
    </xf>
    <xf numFmtId="0" fontId="20" fillId="0" borderId="13" xfId="24" applyFont="1" applyBorder="1" applyAlignment="1">
      <alignment horizontal="left" indent="2"/>
    </xf>
    <xf numFmtId="0" fontId="20" fillId="0" borderId="14" xfId="24" applyFont="1" applyBorder="1" applyAlignment="1">
      <alignment horizontal="left" indent="2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76" fontId="18" fillId="0" borderId="7" xfId="7" applyNumberFormat="1" applyFont="1" applyFill="1" applyBorder="1" applyAlignment="1" applyProtection="1">
      <alignment vertical="center"/>
    </xf>
    <xf numFmtId="176" fontId="18" fillId="0" borderId="0" xfId="7" applyNumberFormat="1" applyFont="1" applyFill="1" applyBorder="1" applyAlignment="1" applyProtection="1">
      <alignment vertical="center"/>
    </xf>
    <xf numFmtId="181" fontId="18" fillId="0" borderId="0" xfId="0" applyNumberFormat="1" applyFont="1" applyBorder="1" applyAlignment="1">
      <alignment horizontal="right" vertical="center"/>
    </xf>
    <xf numFmtId="180" fontId="18" fillId="0" borderId="0" xfId="8" applyNumberFormat="1" applyFont="1" applyFill="1" applyBorder="1" applyAlignment="1" applyProtection="1">
      <alignment vertical="center"/>
    </xf>
    <xf numFmtId="181" fontId="18" fillId="0" borderId="0" xfId="0" applyNumberFormat="1" applyFont="1" applyBorder="1">
      <alignment vertical="center"/>
    </xf>
    <xf numFmtId="177" fontId="18" fillId="0" borderId="0" xfId="0" applyNumberFormat="1" applyFont="1" applyBorder="1" applyAlignment="1">
      <alignment vertical="center" wrapText="1"/>
    </xf>
    <xf numFmtId="184" fontId="18" fillId="0" borderId="15" xfId="25" applyNumberFormat="1" applyFont="1" applyFill="1" applyBorder="1" applyAlignment="1" applyProtection="1">
      <alignment vertical="center"/>
    </xf>
    <xf numFmtId="184" fontId="18" fillId="0" borderId="9" xfId="25" applyNumberFormat="1" applyFont="1" applyFill="1" applyBorder="1" applyAlignment="1" applyProtection="1">
      <alignment vertical="center"/>
    </xf>
    <xf numFmtId="184" fontId="0" fillId="0" borderId="0" xfId="0" applyNumberFormat="1">
      <alignment vertical="center"/>
    </xf>
    <xf numFmtId="184" fontId="18" fillId="0" borderId="0" xfId="25" applyNumberFormat="1" applyFont="1" applyFill="1" applyBorder="1" applyAlignment="1" applyProtection="1">
      <alignment horizontal="right" vertical="center"/>
    </xf>
    <xf numFmtId="181" fontId="18" fillId="0" borderId="0" xfId="26" applyNumberFormat="1" applyFont="1" applyBorder="1">
      <alignment vertical="center"/>
    </xf>
    <xf numFmtId="181" fontId="18" fillId="0" borderId="0" xfId="26" applyNumberFormat="1" applyFont="1" applyBorder="1" applyAlignment="1">
      <alignment horizontal="right" vertical="center"/>
    </xf>
    <xf numFmtId="182" fontId="18" fillId="0" borderId="0" xfId="26" applyNumberFormat="1" applyFont="1" applyBorder="1" applyAlignment="1">
      <alignment horizontal="right" vertical="center"/>
    </xf>
    <xf numFmtId="182" fontId="18" fillId="0" borderId="9" xfId="26" applyNumberFormat="1" applyFont="1" applyBorder="1" applyAlignment="1">
      <alignment horizontal="right" vertical="center"/>
    </xf>
    <xf numFmtId="186" fontId="18" fillId="0" borderId="0" xfId="26" applyNumberFormat="1" applyFont="1" applyBorder="1">
      <alignment vertical="center"/>
    </xf>
    <xf numFmtId="0" fontId="0" fillId="0" borderId="0" xfId="0" applyBorder="1">
      <alignment vertical="center"/>
    </xf>
    <xf numFmtId="0" fontId="20" fillId="0" borderId="17" xfId="24" applyFont="1" applyBorder="1" applyAlignment="1">
      <alignment horizontal="left" indent="2"/>
    </xf>
    <xf numFmtId="184" fontId="18" fillId="0" borderId="18" xfId="25" applyNumberFormat="1" applyFont="1" applyFill="1" applyBorder="1" applyAlignment="1" applyProtection="1">
      <alignment vertical="center"/>
    </xf>
    <xf numFmtId="184" fontId="18" fillId="0" borderId="16" xfId="25" applyNumberFormat="1" applyFont="1" applyFill="1" applyBorder="1" applyAlignment="1" applyProtection="1">
      <alignment vertical="center"/>
    </xf>
    <xf numFmtId="181" fontId="22" fillId="0" borderId="0" xfId="26" applyNumberFormat="1" applyFont="1" applyBorder="1">
      <alignment vertical="center"/>
    </xf>
    <xf numFmtId="186" fontId="18" fillId="0" borderId="19" xfId="26" applyNumberFormat="1" applyFont="1" applyBorder="1">
      <alignment vertical="center"/>
    </xf>
    <xf numFmtId="184" fontId="22" fillId="0" borderId="0" xfId="25" applyNumberFormat="1" applyFont="1" applyFill="1" applyBorder="1" applyAlignment="1" applyProtection="1">
      <alignment vertical="center"/>
    </xf>
    <xf numFmtId="180" fontId="18" fillId="0" borderId="0" xfId="7" applyNumberFormat="1" applyFont="1" applyFill="1" applyBorder="1" applyAlignment="1" applyProtection="1">
      <alignment horizontal="right" vertical="center"/>
    </xf>
    <xf numFmtId="0" fontId="18" fillId="0" borderId="20" xfId="0" applyFont="1" applyBorder="1" applyAlignment="1">
      <alignment horizontal="center" vertical="center"/>
    </xf>
    <xf numFmtId="176" fontId="18" fillId="0" borderId="21" xfId="7" applyNumberFormat="1" applyFont="1" applyFill="1" applyBorder="1" applyAlignment="1" applyProtection="1">
      <alignment vertical="center"/>
    </xf>
    <xf numFmtId="177" fontId="18" fillId="0" borderId="16" xfId="0" applyNumberFormat="1" applyFont="1" applyBorder="1" applyAlignment="1">
      <alignment vertical="center" wrapText="1"/>
    </xf>
    <xf numFmtId="181" fontId="18" fillId="0" borderId="16" xfId="0" applyNumberFormat="1" applyFont="1" applyBorder="1">
      <alignment vertical="center"/>
    </xf>
    <xf numFmtId="180" fontId="18" fillId="0" borderId="16" xfId="8" applyNumberFormat="1" applyFont="1" applyFill="1" applyBorder="1" applyAlignment="1" applyProtection="1">
      <alignment vertical="center"/>
    </xf>
    <xf numFmtId="182" fontId="20" fillId="0" borderId="22" xfId="24" applyNumberFormat="1" applyFont="1" applyBorder="1" applyAlignment="1">
      <alignment horizontal="left"/>
    </xf>
    <xf numFmtId="0" fontId="20" fillId="0" borderId="6" xfId="24" applyFont="1" applyBorder="1" applyAlignment="1">
      <alignment horizontal="left" indent="2"/>
    </xf>
    <xf numFmtId="0" fontId="20" fillId="0" borderId="20" xfId="24" applyFont="1" applyBorder="1" applyAlignment="1">
      <alignment horizontal="left" indent="2"/>
    </xf>
    <xf numFmtId="0" fontId="21" fillId="0" borderId="0" xfId="0" applyFont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right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186" fontId="18" fillId="0" borderId="0" xfId="26" applyNumberFormat="1" applyFont="1" applyBorder="1" applyAlignment="1">
      <alignment horizontal="right" vertical="center"/>
    </xf>
    <xf numFmtId="184" fontId="18" fillId="0" borderId="16" xfId="25" applyNumberFormat="1" applyFont="1" applyFill="1" applyBorder="1" applyAlignment="1" applyProtection="1">
      <alignment horizontal="right" vertical="center"/>
    </xf>
  </cellXfs>
  <cellStyles count="2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 Built-in Comma" xfId="7" xr:uid="{00000000-0005-0000-0000-000006000000}"/>
    <cellStyle name="Excel Built-in Percent" xfId="8" xr:uid="{00000000-0005-0000-0000-000007000000}"/>
    <cellStyle name="Excel_BuiltIn_Comma" xfId="25" xr:uid="{00000000-0005-0000-0000-000008000000}"/>
    <cellStyle name="Footnote" xfId="9" xr:uid="{00000000-0005-0000-0000-000009000000}"/>
    <cellStyle name="Good" xfId="10" xr:uid="{00000000-0005-0000-0000-00000A000000}"/>
    <cellStyle name="Heading" xfId="11" xr:uid="{00000000-0005-0000-0000-00000B000000}"/>
    <cellStyle name="Heading (user)" xfId="12" xr:uid="{00000000-0005-0000-0000-00000C000000}"/>
    <cellStyle name="Heading 1" xfId="13" xr:uid="{00000000-0005-0000-0000-00000D000000}"/>
    <cellStyle name="Heading 2" xfId="14" xr:uid="{00000000-0005-0000-0000-00000E000000}"/>
    <cellStyle name="Heading1" xfId="15" xr:uid="{00000000-0005-0000-0000-00000F000000}"/>
    <cellStyle name="Hyperlink" xfId="16" xr:uid="{00000000-0005-0000-0000-000010000000}"/>
    <cellStyle name="Neutral" xfId="17" xr:uid="{00000000-0005-0000-0000-000011000000}"/>
    <cellStyle name="Note" xfId="18" xr:uid="{00000000-0005-0000-0000-000012000000}"/>
    <cellStyle name="Result" xfId="19" xr:uid="{00000000-0005-0000-0000-000013000000}"/>
    <cellStyle name="Result2" xfId="20" xr:uid="{00000000-0005-0000-0000-000014000000}"/>
    <cellStyle name="Status" xfId="21" xr:uid="{00000000-0005-0000-0000-000015000000}"/>
    <cellStyle name="Text" xfId="22" xr:uid="{00000000-0005-0000-0000-000016000000}"/>
    <cellStyle name="Warning" xfId="23" xr:uid="{00000000-0005-0000-0000-000017000000}"/>
    <cellStyle name="一般" xfId="0" builtinId="0" customBuiltin="1"/>
    <cellStyle name="一般_Sheet1" xfId="24" xr:uid="{00000000-0005-0000-0000-000019000000}"/>
    <cellStyle name="千分位 2" xfId="28" xr:uid="{00000000-0005-0000-0000-00001A000000}"/>
    <cellStyle name="百分比" xfId="26" builtinId="5"/>
    <cellStyle name="說明文字 2" xfId="27" xr:uid="{00000000-0005-0000-0000-00001C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205740</xdr:colOff>
      <xdr:row>37</xdr:row>
      <xdr:rowOff>38100</xdr:rowOff>
    </xdr:from>
    <xdr:ext cx="325730" cy="275909"/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27420" y="6560820"/>
          <a:ext cx="325730" cy="27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100"/>
            <a:t>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4" sqref="A4:XFD4"/>
    </sheetView>
  </sheetViews>
  <sheetFormatPr defaultRowHeight="17"/>
  <cols>
    <col min="1" max="1" width="11.90625" style="1" customWidth="1"/>
    <col min="2" max="7" width="11" style="1" customWidth="1"/>
    <col min="8" max="1024" width="8.453125" style="1" customWidth="1"/>
  </cols>
  <sheetData>
    <row r="1" spans="1:7" ht="25.5" customHeight="1">
      <c r="A1" s="52" t="s">
        <v>16</v>
      </c>
      <c r="B1" s="52"/>
      <c r="C1" s="52"/>
      <c r="D1" s="52"/>
      <c r="E1" s="52"/>
      <c r="F1" s="52"/>
      <c r="G1" s="52"/>
    </row>
    <row r="2" spans="1:7" ht="17.149999999999999" customHeight="1">
      <c r="A2" s="2"/>
      <c r="B2" s="2"/>
      <c r="C2" s="2"/>
      <c r="D2" s="2"/>
      <c r="E2" s="2"/>
      <c r="F2" s="53" t="s">
        <v>0</v>
      </c>
      <c r="G2" s="53"/>
    </row>
    <row r="3" spans="1:7" ht="24.5" customHeight="1">
      <c r="A3" s="54" t="s">
        <v>1</v>
      </c>
      <c r="B3" s="55" t="s">
        <v>2</v>
      </c>
      <c r="C3" s="55"/>
      <c r="D3" s="55"/>
      <c r="E3" s="56" t="s">
        <v>3</v>
      </c>
      <c r="F3" s="56"/>
      <c r="G3" s="56"/>
    </row>
    <row r="4" spans="1:7" ht="28.4" customHeight="1">
      <c r="A4" s="54"/>
      <c r="B4" s="15" t="s">
        <v>4</v>
      </c>
      <c r="C4" s="16" t="s">
        <v>5</v>
      </c>
      <c r="D4" s="16" t="s">
        <v>6</v>
      </c>
      <c r="E4" s="15" t="s">
        <v>4</v>
      </c>
      <c r="F4" s="16" t="s">
        <v>5</v>
      </c>
      <c r="G4" s="17" t="s">
        <v>6</v>
      </c>
    </row>
    <row r="5" spans="1:7" ht="28.4" customHeight="1">
      <c r="A5" s="18">
        <v>101</v>
      </c>
      <c r="B5" s="19">
        <v>6</v>
      </c>
      <c r="C5" s="20">
        <v>6</v>
      </c>
      <c r="D5" s="41" t="s">
        <v>17</v>
      </c>
      <c r="E5" s="21">
        <f>+F5</f>
        <v>100</v>
      </c>
      <c r="F5" s="22">
        <f>+C5/B5*100</f>
        <v>100</v>
      </c>
      <c r="G5" s="41" t="s">
        <v>7</v>
      </c>
    </row>
    <row r="6" spans="1:7" ht="28.4" customHeight="1">
      <c r="A6" s="18">
        <v>102</v>
      </c>
      <c r="B6" s="19">
        <v>32</v>
      </c>
      <c r="C6" s="20">
        <v>25</v>
      </c>
      <c r="D6" s="20">
        <v>7</v>
      </c>
      <c r="E6" s="23">
        <f>+F6+G6</f>
        <v>100</v>
      </c>
      <c r="F6" s="22">
        <f t="shared" ref="F6:F10" si="0">+C6/B6*100</f>
        <v>78.125</v>
      </c>
      <c r="G6" s="22">
        <f>+D6/B6*100</f>
        <v>21.875</v>
      </c>
    </row>
    <row r="7" spans="1:7" ht="28.4" customHeight="1">
      <c r="A7" s="18">
        <v>103</v>
      </c>
      <c r="B7" s="19">
        <v>72</v>
      </c>
      <c r="C7" s="20">
        <v>67</v>
      </c>
      <c r="D7" s="20">
        <v>5</v>
      </c>
      <c r="E7" s="23">
        <f t="shared" ref="E7:E10" si="1">+F7+G7</f>
        <v>100</v>
      </c>
      <c r="F7" s="22">
        <f t="shared" si="0"/>
        <v>93.055555555555557</v>
      </c>
      <c r="G7" s="22">
        <f t="shared" ref="G7:G10" si="2">+D7/B7*100</f>
        <v>6.9444444444444446</v>
      </c>
    </row>
    <row r="8" spans="1:7" ht="28.4" customHeight="1">
      <c r="A8" s="18">
        <v>104</v>
      </c>
      <c r="B8" s="19">
        <v>224</v>
      </c>
      <c r="C8" s="20">
        <v>190</v>
      </c>
      <c r="D8" s="20">
        <v>34</v>
      </c>
      <c r="E8" s="23">
        <f t="shared" si="1"/>
        <v>100</v>
      </c>
      <c r="F8" s="22">
        <f t="shared" si="0"/>
        <v>84.821428571428569</v>
      </c>
      <c r="G8" s="22">
        <f t="shared" si="2"/>
        <v>15.178571428571427</v>
      </c>
    </row>
    <row r="9" spans="1:7" ht="28.4" customHeight="1">
      <c r="A9" s="18">
        <v>105</v>
      </c>
      <c r="B9" s="19">
        <v>299</v>
      </c>
      <c r="C9" s="20">
        <v>252</v>
      </c>
      <c r="D9" s="20">
        <v>47</v>
      </c>
      <c r="E9" s="23">
        <f t="shared" si="1"/>
        <v>100</v>
      </c>
      <c r="F9" s="22">
        <f t="shared" si="0"/>
        <v>84.280936454849495</v>
      </c>
      <c r="G9" s="22">
        <f t="shared" si="2"/>
        <v>15.719063545150503</v>
      </c>
    </row>
    <row r="10" spans="1:7" ht="28.4" customHeight="1">
      <c r="A10" s="18">
        <v>106</v>
      </c>
      <c r="B10" s="19">
        <v>448</v>
      </c>
      <c r="C10" s="20">
        <v>380</v>
      </c>
      <c r="D10" s="20">
        <v>68</v>
      </c>
      <c r="E10" s="23">
        <f t="shared" si="1"/>
        <v>100</v>
      </c>
      <c r="F10" s="22">
        <f t="shared" si="0"/>
        <v>84.821428571428569</v>
      </c>
      <c r="G10" s="22">
        <f t="shared" si="2"/>
        <v>15.178571428571427</v>
      </c>
    </row>
    <row r="11" spans="1:7" ht="28.4" customHeight="1">
      <c r="A11" s="18">
        <v>107</v>
      </c>
      <c r="B11" s="19">
        <v>1100</v>
      </c>
      <c r="C11" s="24">
        <v>946</v>
      </c>
      <c r="D11" s="24">
        <v>154</v>
      </c>
      <c r="E11" s="23">
        <f t="shared" ref="E11" si="3">+F11+G11</f>
        <v>100</v>
      </c>
      <c r="F11" s="22">
        <f t="shared" ref="F11:F12" si="4">+C11/B11*100</f>
        <v>86</v>
      </c>
      <c r="G11" s="22">
        <f>+D11/B11*100</f>
        <v>14.000000000000002</v>
      </c>
    </row>
    <row r="12" spans="1:7" ht="28.4" customHeight="1">
      <c r="A12" s="18">
        <v>108</v>
      </c>
      <c r="B12" s="19">
        <v>1682</v>
      </c>
      <c r="C12" s="24">
        <v>1413</v>
      </c>
      <c r="D12" s="24">
        <v>269</v>
      </c>
      <c r="E12" s="23">
        <f t="shared" ref="E12" si="5">+F12+G12</f>
        <v>100</v>
      </c>
      <c r="F12" s="22">
        <f t="shared" si="4"/>
        <v>84.007134363852558</v>
      </c>
      <c r="G12" s="22">
        <f>+D12/B12*100</f>
        <v>15.992865636147444</v>
      </c>
    </row>
    <row r="13" spans="1:7" ht="28.4" customHeight="1">
      <c r="A13" s="18">
        <v>109</v>
      </c>
      <c r="B13" s="19">
        <v>6917</v>
      </c>
      <c r="C13" s="24">
        <v>5450</v>
      </c>
      <c r="D13" s="24">
        <v>1467</v>
      </c>
      <c r="E13" s="23">
        <v>100</v>
      </c>
      <c r="F13" s="22">
        <v>79</v>
      </c>
      <c r="G13" s="22">
        <v>21</v>
      </c>
    </row>
    <row r="14" spans="1:7" ht="28.4" customHeight="1">
      <c r="A14" s="18">
        <v>110</v>
      </c>
      <c r="B14" s="19">
        <v>3351</v>
      </c>
      <c r="C14" s="24">
        <v>2648</v>
      </c>
      <c r="D14" s="24">
        <v>703</v>
      </c>
      <c r="E14" s="23">
        <v>100</v>
      </c>
      <c r="F14" s="22">
        <v>79.021187705162646</v>
      </c>
      <c r="G14" s="22">
        <v>20.978812294837361</v>
      </c>
    </row>
    <row r="15" spans="1:7" ht="28.4" customHeight="1">
      <c r="A15" s="42">
        <v>111</v>
      </c>
      <c r="B15" s="43">
        <v>2780</v>
      </c>
      <c r="C15" s="44">
        <v>2232</v>
      </c>
      <c r="D15" s="44">
        <v>548</v>
      </c>
      <c r="E15" s="45">
        <v>100</v>
      </c>
      <c r="F15" s="46">
        <v>80.287769784172653</v>
      </c>
      <c r="G15" s="46">
        <v>19.71223021582734</v>
      </c>
    </row>
    <row r="16" spans="1:7" ht="12.75" customHeight="1">
      <c r="A16" s="3"/>
      <c r="B16" s="4"/>
      <c r="C16" s="4"/>
      <c r="D16" s="4"/>
      <c r="E16" s="4"/>
      <c r="F16" s="4"/>
      <c r="G16" s="4"/>
    </row>
    <row r="17" spans="1:7" ht="25.4" hidden="1" customHeight="1">
      <c r="A17" s="51" t="s">
        <v>8</v>
      </c>
      <c r="B17" s="51"/>
      <c r="C17" s="51"/>
      <c r="D17" s="51"/>
      <c r="E17" s="51"/>
      <c r="F17" s="51"/>
      <c r="G17" s="51"/>
    </row>
    <row r="18" spans="1:7" ht="25.4" hidden="1" customHeight="1">
      <c r="A18" s="51" t="s">
        <v>9</v>
      </c>
      <c r="B18" s="51"/>
      <c r="C18" s="51"/>
      <c r="D18" s="51"/>
      <c r="E18" s="51"/>
      <c r="F18" s="51"/>
      <c r="G18" s="51"/>
    </row>
    <row r="19" spans="1:7" ht="25.4" hidden="1" customHeight="1">
      <c r="A19" s="51" t="s">
        <v>10</v>
      </c>
      <c r="B19" s="51"/>
      <c r="C19" s="51"/>
      <c r="D19" s="51"/>
      <c r="E19" s="51"/>
      <c r="F19" s="51"/>
      <c r="G19" s="51"/>
    </row>
    <row r="20" spans="1:7" ht="25.4" hidden="1" customHeight="1">
      <c r="A20" s="51" t="s">
        <v>11</v>
      </c>
      <c r="B20" s="51"/>
      <c r="C20" s="51"/>
      <c r="D20" s="51"/>
      <c r="E20" s="51"/>
      <c r="F20" s="51"/>
      <c r="G20" s="51"/>
    </row>
    <row r="21" spans="1:7" ht="25.4" hidden="1" customHeight="1">
      <c r="A21" s="51" t="s">
        <v>12</v>
      </c>
      <c r="B21" s="51"/>
      <c r="C21" s="51"/>
      <c r="D21" s="51"/>
      <c r="E21" s="51"/>
      <c r="F21" s="51"/>
      <c r="G21" s="51"/>
    </row>
    <row r="22" spans="1:7" ht="25.4" hidden="1" customHeight="1">
      <c r="A22" s="5" t="s">
        <v>13</v>
      </c>
      <c r="B22" s="5"/>
      <c r="C22" s="5"/>
      <c r="D22" s="5"/>
      <c r="E22" s="5"/>
      <c r="F22" s="5"/>
      <c r="G22" s="5"/>
    </row>
    <row r="23" spans="1:7" ht="25.4" hidden="1" customHeight="1">
      <c r="A23" s="5" t="s">
        <v>14</v>
      </c>
      <c r="B23" s="5"/>
      <c r="C23" s="5"/>
      <c r="D23" s="5"/>
      <c r="E23" s="5"/>
      <c r="F23" s="5"/>
      <c r="G23" s="5"/>
    </row>
    <row r="24" spans="1:7" ht="25.4" hidden="1" customHeight="1">
      <c r="A24" s="5" t="s">
        <v>15</v>
      </c>
      <c r="B24" s="5"/>
      <c r="C24" s="5"/>
      <c r="D24" s="5"/>
      <c r="E24" s="5"/>
      <c r="F24" s="5"/>
      <c r="G24" s="5"/>
    </row>
    <row r="25" spans="1:7" hidden="1"/>
  </sheetData>
  <mergeCells count="10">
    <mergeCell ref="A18:G18"/>
    <mergeCell ref="A19:G19"/>
    <mergeCell ref="A20:G20"/>
    <mergeCell ref="A21:G21"/>
    <mergeCell ref="A1:G1"/>
    <mergeCell ref="F2:G2"/>
    <mergeCell ref="A3:A4"/>
    <mergeCell ref="B3:D3"/>
    <mergeCell ref="E3:G3"/>
    <mergeCell ref="A17:G17"/>
  </mergeCells>
  <phoneticPr fontId="17" type="noConversion"/>
  <pageMargins left="0.51181102362204722" right="0.51181102362204722" top="1.0153543307086614" bottom="1.1417322834645669" header="0.31535433070866142" footer="0.74803149606299213"/>
  <pageSetup paperSize="9" fitToWidth="0" fitToHeight="0" orientation="portrait" r:id="rId1"/>
  <headerFooter alignWithMargins="0">
    <oddHeader>&amp;L【資訊部提供】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D7A8E-9E0B-4DC5-AAC9-B562A36C99DB}">
  <dimension ref="A1:K34"/>
  <sheetViews>
    <sheetView tabSelected="1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F25" sqref="F25"/>
    </sheetView>
  </sheetViews>
  <sheetFormatPr defaultRowHeight="17"/>
  <cols>
    <col min="1" max="1" width="20.08984375" customWidth="1"/>
    <col min="2" max="7" width="10.90625" customWidth="1"/>
  </cols>
  <sheetData>
    <row r="1" spans="1:8" ht="24.65" customHeight="1">
      <c r="A1" s="52" t="s">
        <v>51</v>
      </c>
      <c r="B1" s="52"/>
      <c r="C1" s="52"/>
      <c r="D1" s="52"/>
      <c r="E1" s="52"/>
      <c r="F1" s="52"/>
      <c r="G1" s="52"/>
    </row>
    <row r="2" spans="1:8" ht="21.5">
      <c r="A2" s="6"/>
      <c r="B2" s="6"/>
      <c r="C2" s="57" t="s">
        <v>49</v>
      </c>
      <c r="D2" s="57"/>
      <c r="E2" s="6"/>
      <c r="F2" s="6"/>
      <c r="G2" s="50" t="s">
        <v>0</v>
      </c>
    </row>
    <row r="3" spans="1:8" ht="19.5">
      <c r="A3" s="54"/>
      <c r="B3" s="55" t="s">
        <v>2</v>
      </c>
      <c r="C3" s="55"/>
      <c r="D3" s="55"/>
      <c r="E3" s="55" t="s">
        <v>3</v>
      </c>
      <c r="F3" s="55"/>
      <c r="G3" s="56"/>
    </row>
    <row r="4" spans="1:8" ht="19.5">
      <c r="A4" s="54"/>
      <c r="B4" s="15" t="s">
        <v>4</v>
      </c>
      <c r="C4" s="16" t="s">
        <v>5</v>
      </c>
      <c r="D4" s="16" t="s">
        <v>6</v>
      </c>
      <c r="E4" s="15" t="s">
        <v>4</v>
      </c>
      <c r="F4" s="16" t="s">
        <v>5</v>
      </c>
      <c r="G4" s="17" t="s">
        <v>6</v>
      </c>
    </row>
    <row r="5" spans="1:8" ht="19.5">
      <c r="A5" s="47" t="s">
        <v>47</v>
      </c>
      <c r="B5" s="28">
        <v>2780</v>
      </c>
      <c r="C5" s="28">
        <v>2232</v>
      </c>
      <c r="D5" s="28">
        <v>548</v>
      </c>
      <c r="E5" s="64">
        <f>+F5+G5</f>
        <v>100</v>
      </c>
      <c r="F5" s="64">
        <f>+C5/B5*100</f>
        <v>80.287769784172653</v>
      </c>
      <c r="G5" s="64">
        <f>+D5/B5*100</f>
        <v>19.71223021582734</v>
      </c>
      <c r="H5" s="34"/>
    </row>
    <row r="6" spans="1:8" ht="19.5">
      <c r="A6" s="48" t="s">
        <v>38</v>
      </c>
      <c r="B6" s="28">
        <v>11</v>
      </c>
      <c r="C6" s="28">
        <v>8</v>
      </c>
      <c r="D6" s="28">
        <v>3</v>
      </c>
      <c r="E6" s="64">
        <f t="shared" ref="E6:E24" si="0">+F6+G6</f>
        <v>100</v>
      </c>
      <c r="F6" s="64">
        <f t="shared" ref="F6:F7" si="1">+C6/B6*100</f>
        <v>72.727272727272734</v>
      </c>
      <c r="G6" s="64">
        <f t="shared" ref="G6:G7" si="2">+D6/B6*100</f>
        <v>27.27272727272727</v>
      </c>
      <c r="H6" s="34"/>
    </row>
    <row r="7" spans="1:8" ht="19.5">
      <c r="A7" s="48" t="s">
        <v>20</v>
      </c>
      <c r="B7" s="28">
        <v>117</v>
      </c>
      <c r="C7" s="28">
        <v>104</v>
      </c>
      <c r="D7" s="28">
        <v>13</v>
      </c>
      <c r="E7" s="64">
        <f t="shared" si="0"/>
        <v>100</v>
      </c>
      <c r="F7" s="64">
        <f t="shared" si="1"/>
        <v>88.888888888888886</v>
      </c>
      <c r="G7" s="64">
        <f t="shared" si="2"/>
        <v>11.111111111111111</v>
      </c>
      <c r="H7" s="34"/>
    </row>
    <row r="8" spans="1:8" ht="19.5">
      <c r="A8" s="48" t="s">
        <v>34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34"/>
    </row>
    <row r="9" spans="1:8" ht="19.5">
      <c r="A9" s="48" t="s">
        <v>21</v>
      </c>
      <c r="B9" s="28">
        <v>266</v>
      </c>
      <c r="C9" s="28">
        <v>210</v>
      </c>
      <c r="D9" s="28">
        <v>56</v>
      </c>
      <c r="E9" s="64">
        <f t="shared" si="0"/>
        <v>100</v>
      </c>
      <c r="F9" s="64">
        <f t="shared" ref="F9:F25" si="3">+C9/B9*100</f>
        <v>78.94736842105263</v>
      </c>
      <c r="G9" s="64">
        <f t="shared" ref="G9:G10" si="4">+D9/B9*100</f>
        <v>21.052631578947366</v>
      </c>
      <c r="H9" s="34"/>
    </row>
    <row r="10" spans="1:8" ht="19.5">
      <c r="A10" s="48" t="s">
        <v>22</v>
      </c>
      <c r="B10" s="28">
        <v>156</v>
      </c>
      <c r="C10" s="28">
        <v>124</v>
      </c>
      <c r="D10" s="28">
        <v>32</v>
      </c>
      <c r="E10" s="64">
        <f t="shared" si="0"/>
        <v>100</v>
      </c>
      <c r="F10" s="64">
        <f t="shared" si="3"/>
        <v>79.487179487179489</v>
      </c>
      <c r="G10" s="64">
        <f t="shared" si="4"/>
        <v>20.512820512820511</v>
      </c>
      <c r="H10" s="34"/>
    </row>
    <row r="11" spans="1:8" ht="19.5">
      <c r="A11" s="48" t="s">
        <v>18</v>
      </c>
      <c r="B11" s="28">
        <v>6</v>
      </c>
      <c r="C11" s="28">
        <v>6</v>
      </c>
      <c r="D11" s="28">
        <v>0</v>
      </c>
      <c r="E11" s="64">
        <f t="shared" si="0"/>
        <v>100</v>
      </c>
      <c r="F11" s="64">
        <f t="shared" si="3"/>
        <v>100</v>
      </c>
      <c r="G11" s="28">
        <v>0</v>
      </c>
      <c r="H11" s="34"/>
    </row>
    <row r="12" spans="1:8" ht="19.5">
      <c r="A12" s="48" t="s">
        <v>23</v>
      </c>
      <c r="B12" s="28">
        <v>24</v>
      </c>
      <c r="C12" s="28">
        <v>19</v>
      </c>
      <c r="D12" s="28">
        <v>5</v>
      </c>
      <c r="E12" s="64">
        <f t="shared" si="0"/>
        <v>100</v>
      </c>
      <c r="F12" s="64">
        <f t="shared" si="3"/>
        <v>79.166666666666657</v>
      </c>
      <c r="G12" s="64">
        <f t="shared" ref="G12:G24" si="5">+D12/B12*100</f>
        <v>20.833333333333336</v>
      </c>
      <c r="H12" s="34"/>
    </row>
    <row r="13" spans="1:8" ht="19.5">
      <c r="A13" s="48" t="s">
        <v>19</v>
      </c>
      <c r="B13" s="28">
        <v>54</v>
      </c>
      <c r="C13" s="28">
        <v>46</v>
      </c>
      <c r="D13" s="28">
        <v>8</v>
      </c>
      <c r="E13" s="64">
        <f t="shared" si="0"/>
        <v>100</v>
      </c>
      <c r="F13" s="64">
        <f t="shared" si="3"/>
        <v>85.18518518518519</v>
      </c>
      <c r="G13" s="64">
        <f t="shared" si="5"/>
        <v>14.814814814814813</v>
      </c>
      <c r="H13" s="34"/>
    </row>
    <row r="14" spans="1:8" ht="19.5">
      <c r="A14" s="48" t="s">
        <v>36</v>
      </c>
      <c r="B14" s="28">
        <v>15</v>
      </c>
      <c r="C14" s="28">
        <v>15</v>
      </c>
      <c r="D14" s="28">
        <v>0</v>
      </c>
      <c r="E14" s="64">
        <v>100</v>
      </c>
      <c r="F14" s="64">
        <f t="shared" si="3"/>
        <v>100</v>
      </c>
      <c r="G14" s="28" t="s">
        <v>41</v>
      </c>
      <c r="H14" s="34"/>
    </row>
    <row r="15" spans="1:8" ht="19.5">
      <c r="A15" s="48" t="s">
        <v>24</v>
      </c>
      <c r="B15" s="28">
        <v>36</v>
      </c>
      <c r="C15" s="28">
        <v>31</v>
      </c>
      <c r="D15" s="28">
        <v>5</v>
      </c>
      <c r="E15" s="64">
        <f t="shared" si="0"/>
        <v>100</v>
      </c>
      <c r="F15" s="64">
        <f t="shared" si="3"/>
        <v>86.111111111111114</v>
      </c>
      <c r="G15" s="64">
        <f t="shared" si="5"/>
        <v>13.888888888888889</v>
      </c>
      <c r="H15" s="34"/>
    </row>
    <row r="16" spans="1:8" ht="19.5">
      <c r="A16" s="48" t="s">
        <v>25</v>
      </c>
      <c r="B16" s="28">
        <v>83</v>
      </c>
      <c r="C16" s="28">
        <v>60</v>
      </c>
      <c r="D16" s="28">
        <v>23</v>
      </c>
      <c r="E16" s="64">
        <f t="shared" si="0"/>
        <v>100</v>
      </c>
      <c r="F16" s="64">
        <f t="shared" si="3"/>
        <v>72.289156626506028</v>
      </c>
      <c r="G16" s="64">
        <f t="shared" si="5"/>
        <v>27.710843373493976</v>
      </c>
      <c r="H16" s="34"/>
    </row>
    <row r="17" spans="1:11" ht="19.5">
      <c r="A17" s="48" t="s">
        <v>27</v>
      </c>
      <c r="B17" s="28">
        <v>329</v>
      </c>
      <c r="C17" s="28">
        <v>251</v>
      </c>
      <c r="D17" s="28">
        <v>78</v>
      </c>
      <c r="E17" s="64">
        <f t="shared" si="0"/>
        <v>100</v>
      </c>
      <c r="F17" s="64">
        <f t="shared" si="3"/>
        <v>76.291793313069917</v>
      </c>
      <c r="G17" s="64">
        <f t="shared" si="5"/>
        <v>23.70820668693009</v>
      </c>
      <c r="H17" s="34"/>
    </row>
    <row r="18" spans="1:11" ht="19.5">
      <c r="A18" s="48" t="s">
        <v>26</v>
      </c>
      <c r="B18" s="28">
        <v>281</v>
      </c>
      <c r="C18" s="28">
        <v>219</v>
      </c>
      <c r="D18" s="28">
        <v>62</v>
      </c>
      <c r="E18" s="64">
        <f t="shared" si="0"/>
        <v>100.00000000000001</v>
      </c>
      <c r="F18" s="64">
        <f t="shared" si="3"/>
        <v>77.935943060498232</v>
      </c>
      <c r="G18" s="64">
        <f t="shared" si="5"/>
        <v>22.064056939501782</v>
      </c>
      <c r="H18" s="34"/>
    </row>
    <row r="19" spans="1:11" ht="19.5">
      <c r="A19" s="48" t="s">
        <v>35</v>
      </c>
      <c r="B19" s="28">
        <v>5</v>
      </c>
      <c r="C19" s="28">
        <v>5</v>
      </c>
      <c r="D19" s="28">
        <v>0</v>
      </c>
      <c r="E19" s="64">
        <v>100</v>
      </c>
      <c r="F19" s="64">
        <f t="shared" si="3"/>
        <v>100</v>
      </c>
      <c r="G19" s="64" t="s">
        <v>41</v>
      </c>
      <c r="H19" s="34"/>
    </row>
    <row r="20" spans="1:11" ht="19.5">
      <c r="A20" s="48" t="s">
        <v>28</v>
      </c>
      <c r="B20" s="28">
        <v>585</v>
      </c>
      <c r="C20" s="28">
        <v>487</v>
      </c>
      <c r="D20" s="28">
        <v>98</v>
      </c>
      <c r="E20" s="64">
        <f t="shared" si="0"/>
        <v>100</v>
      </c>
      <c r="F20" s="64">
        <f t="shared" si="3"/>
        <v>83.247863247863251</v>
      </c>
      <c r="G20" s="64">
        <f t="shared" si="5"/>
        <v>16.752136752136749</v>
      </c>
      <c r="H20" s="34"/>
      <c r="J20" s="33"/>
      <c r="K20" s="33"/>
    </row>
    <row r="21" spans="1:11" ht="19.5">
      <c r="A21" s="48" t="s">
        <v>29</v>
      </c>
      <c r="B21" s="28">
        <v>285</v>
      </c>
      <c r="C21" s="28">
        <v>229</v>
      </c>
      <c r="D21" s="28">
        <v>56</v>
      </c>
      <c r="E21" s="64">
        <f t="shared" si="0"/>
        <v>100.00000000000001</v>
      </c>
      <c r="F21" s="64">
        <f t="shared" si="3"/>
        <v>80.350877192982466</v>
      </c>
      <c r="G21" s="64">
        <f t="shared" si="5"/>
        <v>19.649122807017545</v>
      </c>
      <c r="H21" s="34"/>
    </row>
    <row r="22" spans="1:11" ht="19.5">
      <c r="A22" s="48" t="s">
        <v>30</v>
      </c>
      <c r="B22" s="28">
        <v>232</v>
      </c>
      <c r="C22" s="28">
        <v>174</v>
      </c>
      <c r="D22" s="28">
        <v>58</v>
      </c>
      <c r="E22" s="64">
        <f t="shared" si="0"/>
        <v>100</v>
      </c>
      <c r="F22" s="64">
        <f t="shared" si="3"/>
        <v>75</v>
      </c>
      <c r="G22" s="64">
        <f t="shared" si="5"/>
        <v>25</v>
      </c>
      <c r="H22" s="34"/>
    </row>
    <row r="23" spans="1:11" ht="19.5">
      <c r="A23" s="48" t="s">
        <v>32</v>
      </c>
      <c r="B23" s="28">
        <v>134</v>
      </c>
      <c r="C23" s="28">
        <v>114</v>
      </c>
      <c r="D23" s="28">
        <v>20</v>
      </c>
      <c r="E23" s="64">
        <f t="shared" si="0"/>
        <v>100</v>
      </c>
      <c r="F23" s="64">
        <f t="shared" si="3"/>
        <v>85.074626865671647</v>
      </c>
      <c r="G23" s="64">
        <f t="shared" si="5"/>
        <v>14.925373134328357</v>
      </c>
      <c r="H23" s="34"/>
    </row>
    <row r="24" spans="1:11" ht="19.5">
      <c r="A24" s="48" t="s">
        <v>31</v>
      </c>
      <c r="B24" s="28">
        <v>161</v>
      </c>
      <c r="C24" s="28">
        <v>130</v>
      </c>
      <c r="D24" s="28">
        <v>31</v>
      </c>
      <c r="E24" s="64">
        <f t="shared" si="0"/>
        <v>100</v>
      </c>
      <c r="F24" s="64">
        <f t="shared" si="3"/>
        <v>80.745341614906835</v>
      </c>
      <c r="G24" s="64">
        <f t="shared" si="5"/>
        <v>19.254658385093169</v>
      </c>
      <c r="H24" s="34"/>
    </row>
    <row r="25" spans="1:11" ht="19.5">
      <c r="A25" s="48" t="s">
        <v>39</v>
      </c>
      <c r="B25" s="28">
        <v>0</v>
      </c>
      <c r="C25" s="28">
        <v>0</v>
      </c>
      <c r="D25" s="28">
        <v>0</v>
      </c>
      <c r="E25" s="28" t="s">
        <v>41</v>
      </c>
      <c r="F25" s="28" t="s">
        <v>41</v>
      </c>
      <c r="G25" s="28">
        <v>0</v>
      </c>
      <c r="H25" s="34"/>
    </row>
    <row r="26" spans="1:11" ht="19.5">
      <c r="A26" s="48" t="s">
        <v>33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34"/>
    </row>
    <row r="27" spans="1:11" ht="19.5">
      <c r="A27" s="49" t="s">
        <v>40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34"/>
    </row>
    <row r="28" spans="1:11" ht="20" customHeight="1">
      <c r="A28" s="62" t="s">
        <v>50</v>
      </c>
      <c r="B28" s="62"/>
      <c r="C28" s="62"/>
      <c r="D28" s="62"/>
      <c r="E28" s="62"/>
      <c r="F28" s="62"/>
      <c r="G28" s="62"/>
      <c r="H28" s="34"/>
    </row>
    <row r="29" spans="1:11" ht="13" customHeight="1">
      <c r="A29" s="63"/>
      <c r="B29" s="63"/>
      <c r="C29" s="63"/>
      <c r="D29" s="63"/>
      <c r="E29" s="63"/>
      <c r="F29" s="63"/>
      <c r="G29" s="63"/>
      <c r="H29" s="34"/>
    </row>
    <row r="30" spans="1:11">
      <c r="H30" s="34"/>
    </row>
    <row r="31" spans="1:11">
      <c r="H31" s="34"/>
    </row>
    <row r="32" spans="1:11">
      <c r="H32" s="34"/>
    </row>
    <row r="33" spans="8:8">
      <c r="H33" s="34"/>
    </row>
    <row r="34" spans="8:8">
      <c r="H34" s="34"/>
    </row>
  </sheetData>
  <mergeCells count="6">
    <mergeCell ref="A28:G29"/>
    <mergeCell ref="A1:G1"/>
    <mergeCell ref="C2:D2"/>
    <mergeCell ref="A3:A4"/>
    <mergeCell ref="B3:D3"/>
    <mergeCell ref="E3:G3"/>
  </mergeCells>
  <phoneticPr fontId="17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defaultRowHeight="17"/>
  <cols>
    <col min="1" max="1" width="20.08984375" customWidth="1"/>
    <col min="2" max="7" width="10.90625" customWidth="1"/>
  </cols>
  <sheetData>
    <row r="1" spans="1:8" ht="24.65" customHeight="1">
      <c r="A1" s="52" t="s">
        <v>44</v>
      </c>
      <c r="B1" s="52"/>
      <c r="C1" s="52"/>
      <c r="D1" s="52"/>
      <c r="E1" s="52"/>
      <c r="F1" s="52"/>
      <c r="G1" s="52"/>
    </row>
    <row r="2" spans="1:8" ht="22" thickBot="1">
      <c r="A2" s="6"/>
      <c r="B2" s="6"/>
      <c r="C2" s="58" t="s">
        <v>48</v>
      </c>
      <c r="D2" s="58"/>
      <c r="E2" s="6"/>
      <c r="F2" s="6"/>
      <c r="G2" s="7" t="s">
        <v>0</v>
      </c>
    </row>
    <row r="3" spans="1:8" ht="20" thickBot="1">
      <c r="A3" s="59"/>
      <c r="B3" s="60" t="s">
        <v>2</v>
      </c>
      <c r="C3" s="60"/>
      <c r="D3" s="60"/>
      <c r="E3" s="60" t="s">
        <v>3</v>
      </c>
      <c r="F3" s="60"/>
      <c r="G3" s="61"/>
    </row>
    <row r="4" spans="1:8" ht="20" thickBot="1">
      <c r="A4" s="59"/>
      <c r="B4" s="8" t="s">
        <v>4</v>
      </c>
      <c r="C4" s="9" t="s">
        <v>5</v>
      </c>
      <c r="D4" s="9" t="s">
        <v>6</v>
      </c>
      <c r="E4" s="8" t="s">
        <v>4</v>
      </c>
      <c r="F4" s="9" t="s">
        <v>5</v>
      </c>
      <c r="G4" s="10" t="s">
        <v>6</v>
      </c>
    </row>
    <row r="5" spans="1:8" ht="19.5">
      <c r="A5" s="11" t="s">
        <v>47</v>
      </c>
      <c r="B5" s="12">
        <f>SUM(B6:B27)</f>
        <v>3351</v>
      </c>
      <c r="C5" s="12">
        <f t="shared" ref="C5:D5" si="0">SUM(C6:C27)</f>
        <v>2648</v>
      </c>
      <c r="D5" s="12">
        <f t="shared" si="0"/>
        <v>703</v>
      </c>
      <c r="E5" s="33">
        <f>B5/B5*100</f>
        <v>100</v>
      </c>
      <c r="F5" s="33">
        <f>C5/B5*100</f>
        <v>79.021187705162646</v>
      </c>
      <c r="G5" s="33">
        <f>D5/B5*100</f>
        <v>20.978812294837361</v>
      </c>
      <c r="H5" s="34"/>
    </row>
    <row r="6" spans="1:8" ht="19.5">
      <c r="A6" s="13" t="s">
        <v>38</v>
      </c>
      <c r="B6" s="12">
        <v>33</v>
      </c>
      <c r="C6" s="12">
        <v>29</v>
      </c>
      <c r="D6" s="12">
        <v>4</v>
      </c>
      <c r="E6" s="33">
        <f t="shared" ref="E6:E25" si="1">B6/B6*100</f>
        <v>100</v>
      </c>
      <c r="F6" s="33">
        <f t="shared" ref="F6:F25" si="2">C6/B6*100</f>
        <v>87.878787878787875</v>
      </c>
      <c r="G6" s="33">
        <f t="shared" ref="G6:G24" si="3">D6/B6*100</f>
        <v>12.121212121212121</v>
      </c>
      <c r="H6" s="34"/>
    </row>
    <row r="7" spans="1:8" ht="19.5">
      <c r="A7" s="13" t="s">
        <v>20</v>
      </c>
      <c r="B7" s="12">
        <v>124</v>
      </c>
      <c r="C7" s="12">
        <v>112</v>
      </c>
      <c r="D7" s="12">
        <v>12</v>
      </c>
      <c r="E7" s="33">
        <f t="shared" si="1"/>
        <v>100</v>
      </c>
      <c r="F7" s="33">
        <f t="shared" si="2"/>
        <v>90.322580645161281</v>
      </c>
      <c r="G7" s="33">
        <f t="shared" si="3"/>
        <v>9.67741935483871</v>
      </c>
      <c r="H7" s="34"/>
    </row>
    <row r="8" spans="1:8" ht="19.5">
      <c r="A8" s="13" t="s">
        <v>34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34"/>
    </row>
    <row r="9" spans="1:8" ht="19.5">
      <c r="A9" s="13" t="s">
        <v>21</v>
      </c>
      <c r="B9" s="28">
        <v>298</v>
      </c>
      <c r="C9" s="28">
        <v>228</v>
      </c>
      <c r="D9" s="28">
        <v>70</v>
      </c>
      <c r="E9" s="33">
        <f t="shared" si="1"/>
        <v>100</v>
      </c>
      <c r="F9" s="33">
        <f t="shared" si="2"/>
        <v>76.510067114093957</v>
      </c>
      <c r="G9" s="33">
        <f t="shared" si="3"/>
        <v>23.48993288590604</v>
      </c>
      <c r="H9" s="34"/>
    </row>
    <row r="10" spans="1:8" ht="19.5">
      <c r="A10" s="13" t="s">
        <v>22</v>
      </c>
      <c r="B10" s="12">
        <v>160</v>
      </c>
      <c r="C10" s="12">
        <v>118</v>
      </c>
      <c r="D10" s="12">
        <v>42</v>
      </c>
      <c r="E10" s="33">
        <f t="shared" si="1"/>
        <v>100</v>
      </c>
      <c r="F10" s="33">
        <f t="shared" si="2"/>
        <v>73.75</v>
      </c>
      <c r="G10" s="33">
        <f t="shared" si="3"/>
        <v>26.25</v>
      </c>
      <c r="H10" s="34"/>
    </row>
    <row r="11" spans="1:8" ht="19.5">
      <c r="A11" s="13" t="s">
        <v>18</v>
      </c>
      <c r="B11" s="12">
        <v>10</v>
      </c>
      <c r="C11" s="12">
        <v>10</v>
      </c>
      <c r="D11" s="12">
        <v>0</v>
      </c>
      <c r="E11" s="33">
        <f t="shared" si="1"/>
        <v>100</v>
      </c>
      <c r="F11" s="33">
        <f t="shared" si="2"/>
        <v>100</v>
      </c>
      <c r="G11" s="12">
        <v>0</v>
      </c>
      <c r="H11" s="34"/>
    </row>
    <row r="12" spans="1:8" ht="19.5">
      <c r="A12" s="13" t="s">
        <v>23</v>
      </c>
      <c r="B12" s="12">
        <v>37</v>
      </c>
      <c r="C12" s="12">
        <v>34</v>
      </c>
      <c r="D12" s="12">
        <v>3</v>
      </c>
      <c r="E12" s="33">
        <f t="shared" si="1"/>
        <v>100</v>
      </c>
      <c r="F12" s="33">
        <f t="shared" si="2"/>
        <v>91.891891891891902</v>
      </c>
      <c r="G12" s="33">
        <f t="shared" si="3"/>
        <v>8.1081081081081088</v>
      </c>
      <c r="H12" s="34"/>
    </row>
    <row r="13" spans="1:8" ht="19.5">
      <c r="A13" s="13" t="s">
        <v>19</v>
      </c>
      <c r="B13" s="12">
        <v>69</v>
      </c>
      <c r="C13" s="12">
        <v>50</v>
      </c>
      <c r="D13" s="12">
        <v>19</v>
      </c>
      <c r="E13" s="33">
        <f t="shared" si="1"/>
        <v>100</v>
      </c>
      <c r="F13" s="33">
        <f t="shared" si="2"/>
        <v>72.463768115942031</v>
      </c>
      <c r="G13" s="33">
        <f t="shared" si="3"/>
        <v>27.536231884057973</v>
      </c>
      <c r="H13" s="34"/>
    </row>
    <row r="14" spans="1:8" ht="19.5">
      <c r="A14" s="13" t="s">
        <v>36</v>
      </c>
      <c r="B14" s="12">
        <v>28</v>
      </c>
      <c r="C14" s="12">
        <v>23</v>
      </c>
      <c r="D14" s="12">
        <v>5</v>
      </c>
      <c r="E14" s="33">
        <f t="shared" si="1"/>
        <v>100</v>
      </c>
      <c r="F14" s="33">
        <f t="shared" si="2"/>
        <v>82.142857142857139</v>
      </c>
      <c r="G14" s="33">
        <f t="shared" si="3"/>
        <v>17.857142857142858</v>
      </c>
      <c r="H14" s="34"/>
    </row>
    <row r="15" spans="1:8" ht="19.5">
      <c r="A15" s="13" t="s">
        <v>24</v>
      </c>
      <c r="B15" s="12">
        <v>35</v>
      </c>
      <c r="C15" s="12">
        <v>27</v>
      </c>
      <c r="D15" s="12">
        <v>8</v>
      </c>
      <c r="E15" s="33">
        <f t="shared" si="1"/>
        <v>100</v>
      </c>
      <c r="F15" s="33">
        <f t="shared" si="2"/>
        <v>77.142857142857153</v>
      </c>
      <c r="G15" s="33">
        <f t="shared" si="3"/>
        <v>22.857142857142858</v>
      </c>
      <c r="H15" s="34"/>
    </row>
    <row r="16" spans="1:8" ht="19.5">
      <c r="A16" s="13" t="s">
        <v>25</v>
      </c>
      <c r="B16" s="12">
        <v>86</v>
      </c>
      <c r="C16" s="12">
        <v>64</v>
      </c>
      <c r="D16" s="12">
        <v>22</v>
      </c>
      <c r="E16" s="33">
        <f t="shared" si="1"/>
        <v>100</v>
      </c>
      <c r="F16" s="33">
        <f t="shared" si="2"/>
        <v>74.418604651162795</v>
      </c>
      <c r="G16" s="33">
        <f t="shared" si="3"/>
        <v>25.581395348837212</v>
      </c>
      <c r="H16" s="34"/>
    </row>
    <row r="17" spans="1:8" ht="19.5">
      <c r="A17" s="13" t="s">
        <v>27</v>
      </c>
      <c r="B17" s="12">
        <v>428</v>
      </c>
      <c r="C17" s="12">
        <v>340</v>
      </c>
      <c r="D17" s="12">
        <v>88</v>
      </c>
      <c r="E17" s="33">
        <f t="shared" si="1"/>
        <v>100</v>
      </c>
      <c r="F17" s="33">
        <f t="shared" si="2"/>
        <v>79.43925233644859</v>
      </c>
      <c r="G17" s="33">
        <f t="shared" si="3"/>
        <v>20.5607476635514</v>
      </c>
      <c r="H17" s="34"/>
    </row>
    <row r="18" spans="1:8" ht="19.5">
      <c r="A18" s="13" t="s">
        <v>26</v>
      </c>
      <c r="B18" s="12">
        <v>470</v>
      </c>
      <c r="C18" s="12">
        <v>382</v>
      </c>
      <c r="D18" s="12">
        <v>88</v>
      </c>
      <c r="E18" s="33">
        <f t="shared" si="1"/>
        <v>100</v>
      </c>
      <c r="F18" s="33">
        <f t="shared" si="2"/>
        <v>81.276595744680847</v>
      </c>
      <c r="G18" s="33">
        <f t="shared" si="3"/>
        <v>18.723404255319149</v>
      </c>
      <c r="H18" s="34"/>
    </row>
    <row r="19" spans="1:8" ht="19.5">
      <c r="A19" s="13" t="s">
        <v>35</v>
      </c>
      <c r="B19" s="12">
        <v>3</v>
      </c>
      <c r="C19" s="12">
        <v>0</v>
      </c>
      <c r="D19" s="12">
        <v>3</v>
      </c>
      <c r="E19" s="33">
        <f t="shared" si="1"/>
        <v>100</v>
      </c>
      <c r="F19" s="12">
        <v>0</v>
      </c>
      <c r="G19" s="33">
        <f>D19/B19*100</f>
        <v>100</v>
      </c>
      <c r="H19" s="34"/>
    </row>
    <row r="20" spans="1:8" ht="19.5">
      <c r="A20" s="13" t="s">
        <v>28</v>
      </c>
      <c r="B20" s="12">
        <v>658</v>
      </c>
      <c r="C20" s="12">
        <v>508</v>
      </c>
      <c r="D20" s="12">
        <v>150</v>
      </c>
      <c r="E20" s="33">
        <f t="shared" si="1"/>
        <v>100</v>
      </c>
      <c r="F20" s="33">
        <f t="shared" si="2"/>
        <v>77.203647416413375</v>
      </c>
      <c r="G20" s="33">
        <f t="shared" si="3"/>
        <v>22.796352583586625</v>
      </c>
      <c r="H20" s="34"/>
    </row>
    <row r="21" spans="1:8" ht="19.5">
      <c r="A21" s="13" t="s">
        <v>29</v>
      </c>
      <c r="B21" s="12">
        <v>452</v>
      </c>
      <c r="C21" s="12">
        <v>372</v>
      </c>
      <c r="D21" s="12">
        <v>80</v>
      </c>
      <c r="E21" s="33">
        <f t="shared" si="1"/>
        <v>100</v>
      </c>
      <c r="F21" s="33">
        <f t="shared" si="2"/>
        <v>82.30088495575221</v>
      </c>
      <c r="G21" s="33">
        <f t="shared" si="3"/>
        <v>17.699115044247787</v>
      </c>
      <c r="H21" s="34"/>
    </row>
    <row r="22" spans="1:8" ht="19.5">
      <c r="A22" s="13" t="s">
        <v>30</v>
      </c>
      <c r="B22" s="12">
        <v>189</v>
      </c>
      <c r="C22" s="12">
        <v>142</v>
      </c>
      <c r="D22" s="12">
        <v>47</v>
      </c>
      <c r="E22" s="33">
        <f t="shared" si="1"/>
        <v>100</v>
      </c>
      <c r="F22" s="33">
        <f t="shared" si="2"/>
        <v>75.132275132275126</v>
      </c>
      <c r="G22" s="33">
        <f t="shared" si="3"/>
        <v>24.867724867724867</v>
      </c>
      <c r="H22" s="34"/>
    </row>
    <row r="23" spans="1:8" ht="19.5">
      <c r="A23" s="13" t="s">
        <v>32</v>
      </c>
      <c r="B23" s="12">
        <v>106</v>
      </c>
      <c r="C23" s="12">
        <v>88</v>
      </c>
      <c r="D23" s="12">
        <v>18</v>
      </c>
      <c r="E23" s="33">
        <f t="shared" si="1"/>
        <v>100</v>
      </c>
      <c r="F23" s="33">
        <f t="shared" si="2"/>
        <v>83.018867924528308</v>
      </c>
      <c r="G23" s="33">
        <f t="shared" si="3"/>
        <v>16.981132075471699</v>
      </c>
      <c r="H23" s="34"/>
    </row>
    <row r="24" spans="1:8" ht="19.5">
      <c r="A24" s="13" t="s">
        <v>31</v>
      </c>
      <c r="B24" s="12">
        <v>163</v>
      </c>
      <c r="C24" s="12">
        <v>119</v>
      </c>
      <c r="D24" s="12">
        <v>44</v>
      </c>
      <c r="E24" s="33">
        <f t="shared" si="1"/>
        <v>100</v>
      </c>
      <c r="F24" s="33">
        <f t="shared" si="2"/>
        <v>73.00613496932516</v>
      </c>
      <c r="G24" s="33">
        <f t="shared" si="3"/>
        <v>26.993865030674847</v>
      </c>
      <c r="H24" s="34"/>
    </row>
    <row r="25" spans="1:8" ht="19.5">
      <c r="A25" s="13" t="s">
        <v>39</v>
      </c>
      <c r="B25" s="12">
        <v>2</v>
      </c>
      <c r="C25" s="12">
        <v>2</v>
      </c>
      <c r="D25" s="12">
        <v>0</v>
      </c>
      <c r="E25" s="33">
        <f t="shared" si="1"/>
        <v>100</v>
      </c>
      <c r="F25" s="33">
        <f t="shared" si="2"/>
        <v>100</v>
      </c>
      <c r="G25" s="12">
        <v>0</v>
      </c>
      <c r="H25" s="34"/>
    </row>
    <row r="26" spans="1:8" ht="19.5">
      <c r="A26" s="13" t="s">
        <v>33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34"/>
    </row>
    <row r="27" spans="1:8" ht="19.5">
      <c r="A27" s="35" t="s">
        <v>40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4"/>
    </row>
    <row r="28" spans="1:8">
      <c r="H28" s="34"/>
    </row>
    <row r="29" spans="1:8">
      <c r="H29" s="34"/>
    </row>
    <row r="30" spans="1:8">
      <c r="H30" s="34"/>
    </row>
    <row r="31" spans="1:8">
      <c r="H31" s="34"/>
    </row>
    <row r="32" spans="1:8">
      <c r="H32" s="34"/>
    </row>
    <row r="33" spans="8:8">
      <c r="H33" s="34"/>
    </row>
    <row r="34" spans="8:8">
      <c r="H34" s="34"/>
    </row>
  </sheetData>
  <mergeCells count="5">
    <mergeCell ref="A1:G1"/>
    <mergeCell ref="C2:D2"/>
    <mergeCell ref="A3:A4"/>
    <mergeCell ref="B3:D3"/>
    <mergeCell ref="E3:G3"/>
  </mergeCells>
  <phoneticPr fontId="17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defaultRowHeight="17"/>
  <cols>
    <col min="1" max="1" width="20.08984375" customWidth="1"/>
    <col min="2" max="7" width="10.90625" customWidth="1"/>
  </cols>
  <sheetData>
    <row r="1" spans="1:8" ht="24.65" customHeight="1">
      <c r="A1" s="52" t="s">
        <v>44</v>
      </c>
      <c r="B1" s="52"/>
      <c r="C1" s="52"/>
      <c r="D1" s="52"/>
      <c r="E1" s="52"/>
      <c r="F1" s="52"/>
      <c r="G1" s="52"/>
    </row>
    <row r="2" spans="1:8" ht="22" thickBot="1">
      <c r="A2" s="6"/>
      <c r="B2" s="6"/>
      <c r="C2" s="58" t="s">
        <v>46</v>
      </c>
      <c r="D2" s="58"/>
      <c r="E2" s="6"/>
      <c r="F2" s="6"/>
      <c r="G2" s="7" t="s">
        <v>0</v>
      </c>
    </row>
    <row r="3" spans="1:8" ht="20" thickBot="1">
      <c r="A3" s="59"/>
      <c r="B3" s="60" t="s">
        <v>2</v>
      </c>
      <c r="C3" s="60"/>
      <c r="D3" s="60"/>
      <c r="E3" s="60" t="s">
        <v>3</v>
      </c>
      <c r="F3" s="60"/>
      <c r="G3" s="61"/>
    </row>
    <row r="4" spans="1:8" ht="20" thickBot="1">
      <c r="A4" s="59"/>
      <c r="B4" s="8" t="s">
        <v>4</v>
      </c>
      <c r="C4" s="9" t="s">
        <v>5</v>
      </c>
      <c r="D4" s="9" t="s">
        <v>6</v>
      </c>
      <c r="E4" s="8" t="s">
        <v>4</v>
      </c>
      <c r="F4" s="9" t="s">
        <v>5</v>
      </c>
      <c r="G4" s="10" t="s">
        <v>6</v>
      </c>
    </row>
    <row r="5" spans="1:8" ht="19.5">
      <c r="A5" s="11" t="s">
        <v>47</v>
      </c>
      <c r="B5" s="12">
        <v>6917</v>
      </c>
      <c r="C5" s="12">
        <v>5450</v>
      </c>
      <c r="D5" s="12">
        <v>1467</v>
      </c>
      <c r="E5" s="29">
        <v>100</v>
      </c>
      <c r="F5" s="29">
        <v>78.791383547780825</v>
      </c>
      <c r="G5" s="29">
        <v>21.208616452219172</v>
      </c>
      <c r="H5" s="34"/>
    </row>
    <row r="6" spans="1:8" ht="19.5">
      <c r="A6" s="13" t="s">
        <v>38</v>
      </c>
      <c r="B6" s="12">
        <v>25</v>
      </c>
      <c r="C6" s="12">
        <v>25</v>
      </c>
      <c r="D6" s="12">
        <v>0</v>
      </c>
      <c r="E6" s="29">
        <v>100</v>
      </c>
      <c r="F6" s="29">
        <v>100</v>
      </c>
      <c r="G6" s="12">
        <v>0</v>
      </c>
      <c r="H6" s="34"/>
    </row>
    <row r="7" spans="1:8" ht="19.5">
      <c r="A7" s="13" t="s">
        <v>20</v>
      </c>
      <c r="B7" s="12">
        <v>262</v>
      </c>
      <c r="C7" s="12">
        <v>220</v>
      </c>
      <c r="D7" s="12">
        <v>42</v>
      </c>
      <c r="E7" s="29">
        <v>100</v>
      </c>
      <c r="F7" s="29">
        <v>83.969465648854964</v>
      </c>
      <c r="G7" s="29">
        <v>16.030534351145036</v>
      </c>
      <c r="H7" s="34"/>
    </row>
    <row r="8" spans="1:8" ht="19.5">
      <c r="A8" s="13" t="s">
        <v>34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34"/>
    </row>
    <row r="9" spans="1:8" ht="19.5">
      <c r="A9" s="13" t="s">
        <v>21</v>
      </c>
      <c r="B9" s="12">
        <v>560</v>
      </c>
      <c r="C9" s="12">
        <v>410</v>
      </c>
      <c r="D9" s="12">
        <v>150</v>
      </c>
      <c r="E9" s="29">
        <v>100</v>
      </c>
      <c r="F9" s="29">
        <v>73.214285714285708</v>
      </c>
      <c r="G9" s="29">
        <v>26.785714285714285</v>
      </c>
      <c r="H9" s="34"/>
    </row>
    <row r="10" spans="1:8" ht="19.5">
      <c r="A10" s="13" t="s">
        <v>22</v>
      </c>
      <c r="B10" s="12">
        <v>376</v>
      </c>
      <c r="C10" s="12">
        <v>305</v>
      </c>
      <c r="D10" s="12">
        <v>71</v>
      </c>
      <c r="E10" s="29">
        <v>100</v>
      </c>
      <c r="F10" s="29">
        <v>81.11702127659575</v>
      </c>
      <c r="G10" s="29">
        <v>18.882978723404257</v>
      </c>
      <c r="H10" s="34"/>
    </row>
    <row r="11" spans="1:8" ht="19.5">
      <c r="A11" s="13" t="s">
        <v>18</v>
      </c>
      <c r="B11" s="12">
        <v>14</v>
      </c>
      <c r="C11" s="12">
        <v>14</v>
      </c>
      <c r="D11" s="12">
        <v>0</v>
      </c>
      <c r="E11" s="29">
        <v>100</v>
      </c>
      <c r="F11" s="29">
        <v>100</v>
      </c>
      <c r="G11" s="12">
        <v>0</v>
      </c>
      <c r="H11" s="34"/>
    </row>
    <row r="12" spans="1:8" ht="19.5">
      <c r="A12" s="13" t="s">
        <v>23</v>
      </c>
      <c r="B12" s="12">
        <v>46</v>
      </c>
      <c r="C12" s="12">
        <v>42</v>
      </c>
      <c r="D12" s="12">
        <v>4</v>
      </c>
      <c r="E12" s="29">
        <v>100</v>
      </c>
      <c r="F12" s="29">
        <v>91.304347826086953</v>
      </c>
      <c r="G12" s="29">
        <v>8.695652173913043</v>
      </c>
      <c r="H12" s="34"/>
    </row>
    <row r="13" spans="1:8" ht="19.5">
      <c r="A13" s="13" t="s">
        <v>19</v>
      </c>
      <c r="B13" s="12">
        <v>95</v>
      </c>
      <c r="C13" s="12">
        <v>70</v>
      </c>
      <c r="D13" s="12">
        <v>25</v>
      </c>
      <c r="E13" s="29">
        <v>99.999999999999986</v>
      </c>
      <c r="F13" s="29">
        <v>73.68421052631578</v>
      </c>
      <c r="G13" s="29">
        <v>26.315789473684209</v>
      </c>
      <c r="H13" s="34"/>
    </row>
    <row r="14" spans="1:8" ht="19.5">
      <c r="A14" s="13" t="s">
        <v>36</v>
      </c>
      <c r="B14" s="12">
        <v>51</v>
      </c>
      <c r="C14" s="12">
        <v>42</v>
      </c>
      <c r="D14" s="12">
        <v>9</v>
      </c>
      <c r="E14" s="29">
        <v>100</v>
      </c>
      <c r="F14" s="29">
        <v>82.35294117647058</v>
      </c>
      <c r="G14" s="29">
        <v>17.647058823529413</v>
      </c>
      <c r="H14" s="34"/>
    </row>
    <row r="15" spans="1:8" ht="19.5">
      <c r="A15" s="13" t="s">
        <v>24</v>
      </c>
      <c r="B15" s="12">
        <v>64</v>
      </c>
      <c r="C15" s="12">
        <v>59</v>
      </c>
      <c r="D15" s="12">
        <v>5</v>
      </c>
      <c r="E15" s="29">
        <v>100</v>
      </c>
      <c r="F15" s="29">
        <v>92.1875</v>
      </c>
      <c r="G15" s="29">
        <v>7.8125</v>
      </c>
      <c r="H15" s="34"/>
    </row>
    <row r="16" spans="1:8" ht="19.5">
      <c r="A16" s="13" t="s">
        <v>25</v>
      </c>
      <c r="B16" s="12">
        <v>225</v>
      </c>
      <c r="C16" s="12">
        <v>174</v>
      </c>
      <c r="D16" s="12">
        <v>51</v>
      </c>
      <c r="E16" s="29">
        <v>100</v>
      </c>
      <c r="F16" s="29">
        <v>77.333333333333329</v>
      </c>
      <c r="G16" s="29">
        <v>22.666666666666664</v>
      </c>
      <c r="H16" s="34"/>
    </row>
    <row r="17" spans="1:8" ht="19.5">
      <c r="A17" s="13" t="s">
        <v>27</v>
      </c>
      <c r="B17" s="12">
        <v>1135</v>
      </c>
      <c r="C17" s="12">
        <v>850</v>
      </c>
      <c r="D17" s="12">
        <v>285</v>
      </c>
      <c r="E17" s="29">
        <v>100</v>
      </c>
      <c r="F17" s="29">
        <v>74.889867841409696</v>
      </c>
      <c r="G17" s="29">
        <v>25.110132158590311</v>
      </c>
      <c r="H17" s="34"/>
    </row>
    <row r="18" spans="1:8" ht="19.5">
      <c r="A18" s="13" t="s">
        <v>26</v>
      </c>
      <c r="B18" s="12">
        <v>689</v>
      </c>
      <c r="C18" s="12">
        <v>537</v>
      </c>
      <c r="D18" s="12">
        <v>152</v>
      </c>
      <c r="E18" s="29">
        <v>100</v>
      </c>
      <c r="F18" s="29">
        <v>77.939042089985492</v>
      </c>
      <c r="G18" s="29">
        <v>22.060957910014515</v>
      </c>
      <c r="H18" s="34"/>
    </row>
    <row r="19" spans="1:8" ht="19.5">
      <c r="A19" s="13" t="s">
        <v>35</v>
      </c>
      <c r="B19" s="12">
        <v>8</v>
      </c>
      <c r="C19" s="12">
        <v>5</v>
      </c>
      <c r="D19" s="12">
        <v>3</v>
      </c>
      <c r="E19" s="29">
        <v>100</v>
      </c>
      <c r="F19" s="29">
        <v>62.5</v>
      </c>
      <c r="G19" s="29">
        <v>37.5</v>
      </c>
      <c r="H19" s="34"/>
    </row>
    <row r="20" spans="1:8" ht="19.5">
      <c r="A20" s="13" t="s">
        <v>28</v>
      </c>
      <c r="B20" s="12">
        <v>1272</v>
      </c>
      <c r="C20" s="12">
        <v>1032</v>
      </c>
      <c r="D20" s="12">
        <v>240</v>
      </c>
      <c r="E20" s="29">
        <v>100</v>
      </c>
      <c r="F20" s="29">
        <v>81.132075471698116</v>
      </c>
      <c r="G20" s="29">
        <v>18.867924528301888</v>
      </c>
      <c r="H20" s="34"/>
    </row>
    <row r="21" spans="1:8" ht="19.5">
      <c r="A21" s="13" t="s">
        <v>29</v>
      </c>
      <c r="B21" s="12">
        <v>1046</v>
      </c>
      <c r="C21" s="12">
        <v>850</v>
      </c>
      <c r="D21" s="12">
        <v>196</v>
      </c>
      <c r="E21" s="29">
        <v>100</v>
      </c>
      <c r="F21" s="29">
        <v>81.261950286806879</v>
      </c>
      <c r="G21" s="29">
        <v>18.738049713193117</v>
      </c>
      <c r="H21" s="34"/>
    </row>
    <row r="22" spans="1:8" ht="19.5">
      <c r="A22" s="13" t="s">
        <v>30</v>
      </c>
      <c r="B22" s="12">
        <v>411</v>
      </c>
      <c r="C22" s="12">
        <v>310</v>
      </c>
      <c r="D22" s="12">
        <v>101</v>
      </c>
      <c r="E22" s="29">
        <v>100</v>
      </c>
      <c r="F22" s="29">
        <v>75.425790754257903</v>
      </c>
      <c r="G22" s="29">
        <v>24.574209245742093</v>
      </c>
      <c r="H22" s="34"/>
    </row>
    <row r="23" spans="1:8" ht="19.5">
      <c r="A23" s="13" t="s">
        <v>32</v>
      </c>
      <c r="B23" s="12">
        <v>262</v>
      </c>
      <c r="C23" s="12">
        <v>233</v>
      </c>
      <c r="D23" s="12">
        <v>29</v>
      </c>
      <c r="E23" s="29">
        <v>100</v>
      </c>
      <c r="F23" s="29">
        <v>88.931297709923669</v>
      </c>
      <c r="G23" s="29">
        <v>11.068702290076336</v>
      </c>
      <c r="H23" s="34"/>
    </row>
    <row r="24" spans="1:8" ht="19.5">
      <c r="A24" s="13" t="s">
        <v>31</v>
      </c>
      <c r="B24" s="12">
        <v>374</v>
      </c>
      <c r="C24" s="12">
        <v>270</v>
      </c>
      <c r="D24" s="12">
        <v>104</v>
      </c>
      <c r="E24" s="29">
        <v>100</v>
      </c>
      <c r="F24" s="29">
        <v>72.192513368983953</v>
      </c>
      <c r="G24" s="29">
        <v>27.807486631016044</v>
      </c>
      <c r="H24" s="34"/>
    </row>
    <row r="25" spans="1:8" ht="19.5">
      <c r="A25" s="13" t="s">
        <v>39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34"/>
    </row>
    <row r="26" spans="1:8" ht="19.5">
      <c r="A26" s="13" t="s">
        <v>33</v>
      </c>
      <c r="B26" s="28">
        <v>2</v>
      </c>
      <c r="C26" s="28">
        <v>2</v>
      </c>
      <c r="D26" s="28">
        <v>0</v>
      </c>
      <c r="E26" s="38">
        <v>100</v>
      </c>
      <c r="F26" s="38">
        <v>100</v>
      </c>
      <c r="G26" s="28">
        <v>0</v>
      </c>
      <c r="H26" s="34"/>
    </row>
    <row r="27" spans="1:8" ht="19.5">
      <c r="A27" s="35" t="s">
        <v>40</v>
      </c>
      <c r="B27" s="36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4"/>
    </row>
    <row r="28" spans="1:8">
      <c r="B28" s="27"/>
      <c r="C28" s="27"/>
      <c r="D28" s="27"/>
      <c r="H28" s="34"/>
    </row>
    <row r="29" spans="1:8">
      <c r="H29" s="34"/>
    </row>
    <row r="30" spans="1:8">
      <c r="H30" s="34"/>
    </row>
    <row r="31" spans="1:8">
      <c r="H31" s="34"/>
    </row>
    <row r="32" spans="1:8">
      <c r="H32" s="34"/>
    </row>
    <row r="33" spans="8:8">
      <c r="H33" s="34"/>
    </row>
  </sheetData>
  <mergeCells count="5">
    <mergeCell ref="A1:G1"/>
    <mergeCell ref="A3:A4"/>
    <mergeCell ref="B3:D3"/>
    <mergeCell ref="E3:G3"/>
    <mergeCell ref="C2:D2"/>
  </mergeCells>
  <phoneticPr fontId="17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workbookViewId="0">
      <selection sqref="A1:XFD1048576"/>
    </sheetView>
  </sheetViews>
  <sheetFormatPr defaultRowHeight="17"/>
  <cols>
    <col min="1" max="1" width="20.08984375" customWidth="1"/>
    <col min="2" max="7" width="10.90625" customWidth="1"/>
  </cols>
  <sheetData>
    <row r="1" spans="1:7" ht="24.65" customHeight="1">
      <c r="A1" s="52" t="s">
        <v>44</v>
      </c>
      <c r="B1" s="52"/>
      <c r="C1" s="52"/>
      <c r="D1" s="52"/>
      <c r="E1" s="52"/>
      <c r="F1" s="52"/>
      <c r="G1" s="52"/>
    </row>
    <row r="2" spans="1:7" ht="22" thickBot="1">
      <c r="A2" s="6"/>
      <c r="B2" s="6"/>
      <c r="C2" s="58" t="s">
        <v>45</v>
      </c>
      <c r="D2" s="58"/>
      <c r="E2" s="6"/>
      <c r="F2" s="6"/>
      <c r="G2" s="7" t="s">
        <v>0</v>
      </c>
    </row>
    <row r="3" spans="1:7" ht="20" thickBot="1">
      <c r="A3" s="59"/>
      <c r="B3" s="60" t="s">
        <v>2</v>
      </c>
      <c r="C3" s="60"/>
      <c r="D3" s="60"/>
      <c r="E3" s="60" t="s">
        <v>3</v>
      </c>
      <c r="F3" s="60"/>
      <c r="G3" s="61"/>
    </row>
    <row r="4" spans="1:7" ht="20" thickBot="1">
      <c r="A4" s="59"/>
      <c r="B4" s="8" t="s">
        <v>4</v>
      </c>
      <c r="C4" s="9" t="s">
        <v>5</v>
      </c>
      <c r="D4" s="9" t="s">
        <v>6</v>
      </c>
      <c r="E4" s="8" t="s">
        <v>4</v>
      </c>
      <c r="F4" s="9" t="s">
        <v>5</v>
      </c>
      <c r="G4" s="10" t="s">
        <v>6</v>
      </c>
    </row>
    <row r="5" spans="1:7" ht="19.5">
      <c r="A5" s="11" t="s">
        <v>37</v>
      </c>
      <c r="B5" s="12">
        <f>SUM(B6:B27)</f>
        <v>1682</v>
      </c>
      <c r="C5" s="12">
        <f>SUM(C6:C27)</f>
        <v>1413</v>
      </c>
      <c r="D5" s="12">
        <f>SUM(D6:D27)</f>
        <v>269</v>
      </c>
      <c r="E5" s="39">
        <f>B5/B5*100</f>
        <v>100</v>
      </c>
      <c r="F5" s="39">
        <f>C5/B5*100</f>
        <v>84.007134363852558</v>
      </c>
      <c r="G5" s="39">
        <f>D5/B5*100</f>
        <v>15.992865636147444</v>
      </c>
    </row>
    <row r="6" spans="1:7" ht="19.5">
      <c r="A6" s="13" t="s">
        <v>38</v>
      </c>
      <c r="B6" s="12">
        <f>C6+D6</f>
        <v>25</v>
      </c>
      <c r="C6" s="12">
        <v>20</v>
      </c>
      <c r="D6" s="12">
        <v>5</v>
      </c>
      <c r="E6" s="29">
        <f t="shared" ref="E6:E24" si="0">F6+G6</f>
        <v>100</v>
      </c>
      <c r="F6" s="29">
        <f t="shared" ref="F6:F24" si="1">+C6/$B6*100</f>
        <v>80</v>
      </c>
      <c r="G6" s="29">
        <f>+D6/$B6*100</f>
        <v>20</v>
      </c>
    </row>
    <row r="7" spans="1:7" ht="19.5">
      <c r="A7" s="13" t="s">
        <v>20</v>
      </c>
      <c r="B7" s="12">
        <f t="shared" ref="B7:B27" si="2">C7+D7</f>
        <v>79</v>
      </c>
      <c r="C7" s="12">
        <v>70</v>
      </c>
      <c r="D7" s="12">
        <v>9</v>
      </c>
      <c r="E7" s="29">
        <f t="shared" si="0"/>
        <v>99.999999999999986</v>
      </c>
      <c r="F7" s="29">
        <f t="shared" si="1"/>
        <v>88.60759493670885</v>
      </c>
      <c r="G7" s="29">
        <f t="shared" ref="G7:G24" si="3">+D7/$B7*100</f>
        <v>11.39240506329114</v>
      </c>
    </row>
    <row r="8" spans="1:7" ht="19.5">
      <c r="A8" s="13" t="s">
        <v>34</v>
      </c>
      <c r="B8" s="28" t="s">
        <v>7</v>
      </c>
      <c r="C8" s="28" t="s">
        <v>7</v>
      </c>
      <c r="D8" s="28" t="s">
        <v>7</v>
      </c>
      <c r="E8" s="30" t="s">
        <v>41</v>
      </c>
      <c r="F8" s="30" t="s">
        <v>41</v>
      </c>
      <c r="G8" s="30" t="s">
        <v>41</v>
      </c>
    </row>
    <row r="9" spans="1:7" ht="19.5">
      <c r="A9" s="13" t="s">
        <v>21</v>
      </c>
      <c r="B9" s="12">
        <f t="shared" si="2"/>
        <v>105</v>
      </c>
      <c r="C9" s="12">
        <v>90</v>
      </c>
      <c r="D9" s="12">
        <v>15</v>
      </c>
      <c r="E9" s="29">
        <f t="shared" si="0"/>
        <v>100</v>
      </c>
      <c r="F9" s="29">
        <f t="shared" si="1"/>
        <v>85.714285714285708</v>
      </c>
      <c r="G9" s="29">
        <f t="shared" si="3"/>
        <v>14.285714285714285</v>
      </c>
    </row>
    <row r="10" spans="1:7" ht="19.5">
      <c r="A10" s="13" t="s">
        <v>22</v>
      </c>
      <c r="B10" s="12">
        <f t="shared" si="2"/>
        <v>162</v>
      </c>
      <c r="C10" s="12">
        <v>133</v>
      </c>
      <c r="D10" s="12">
        <v>29</v>
      </c>
      <c r="E10" s="29">
        <f t="shared" si="0"/>
        <v>100</v>
      </c>
      <c r="F10" s="29">
        <f t="shared" si="1"/>
        <v>82.098765432098759</v>
      </c>
      <c r="G10" s="29">
        <f t="shared" si="3"/>
        <v>17.901234567901234</v>
      </c>
    </row>
    <row r="11" spans="1:7" ht="19.5">
      <c r="A11" s="13" t="s">
        <v>18</v>
      </c>
      <c r="B11" s="12">
        <f t="shared" si="2"/>
        <v>8</v>
      </c>
      <c r="C11" s="12">
        <v>8</v>
      </c>
      <c r="D11" s="12">
        <v>0</v>
      </c>
      <c r="E11" s="33">
        <f>B11/B11*100</f>
        <v>100</v>
      </c>
      <c r="F11" s="33">
        <f>C11/B11*100</f>
        <v>100</v>
      </c>
      <c r="G11" s="40">
        <v>0</v>
      </c>
    </row>
    <row r="12" spans="1:7" ht="19.5">
      <c r="A12" s="13" t="s">
        <v>23</v>
      </c>
      <c r="B12" s="12">
        <f t="shared" si="2"/>
        <v>2</v>
      </c>
      <c r="C12" s="12">
        <v>2</v>
      </c>
      <c r="D12" s="12">
        <v>0</v>
      </c>
      <c r="E12" s="33">
        <f>B12/B12*100</f>
        <v>100</v>
      </c>
      <c r="F12" s="33">
        <f>C12/B12*100</f>
        <v>100</v>
      </c>
      <c r="G12" s="40">
        <v>0</v>
      </c>
    </row>
    <row r="13" spans="1:7" ht="19.5">
      <c r="A13" s="13" t="s">
        <v>19</v>
      </c>
      <c r="B13" s="12">
        <f t="shared" si="2"/>
        <v>33</v>
      </c>
      <c r="C13" s="12">
        <v>24</v>
      </c>
      <c r="D13" s="12">
        <v>9</v>
      </c>
      <c r="E13" s="29">
        <f t="shared" si="0"/>
        <v>100</v>
      </c>
      <c r="F13" s="29">
        <f t="shared" si="1"/>
        <v>72.727272727272734</v>
      </c>
      <c r="G13" s="29">
        <f t="shared" si="3"/>
        <v>27.27272727272727</v>
      </c>
    </row>
    <row r="14" spans="1:7" ht="19.5">
      <c r="A14" s="13" t="s">
        <v>36</v>
      </c>
      <c r="B14" s="12">
        <f t="shared" si="2"/>
        <v>46</v>
      </c>
      <c r="C14" s="12">
        <v>41</v>
      </c>
      <c r="D14" s="12">
        <v>5</v>
      </c>
      <c r="E14" s="29">
        <f t="shared" si="0"/>
        <v>100</v>
      </c>
      <c r="F14" s="29">
        <f t="shared" si="1"/>
        <v>89.130434782608688</v>
      </c>
      <c r="G14" s="29">
        <f t="shared" si="3"/>
        <v>10.869565217391305</v>
      </c>
    </row>
    <row r="15" spans="1:7" ht="19.5">
      <c r="A15" s="13" t="s">
        <v>24</v>
      </c>
      <c r="B15" s="12">
        <f t="shared" si="2"/>
        <v>25</v>
      </c>
      <c r="C15" s="12">
        <v>20</v>
      </c>
      <c r="D15" s="12">
        <v>5</v>
      </c>
      <c r="E15" s="29">
        <f t="shared" si="0"/>
        <v>100</v>
      </c>
      <c r="F15" s="29">
        <f t="shared" si="1"/>
        <v>80</v>
      </c>
      <c r="G15" s="29">
        <f t="shared" si="3"/>
        <v>20</v>
      </c>
    </row>
    <row r="16" spans="1:7" ht="19.5">
      <c r="A16" s="13" t="s">
        <v>25</v>
      </c>
      <c r="B16" s="12">
        <f t="shared" si="2"/>
        <v>52</v>
      </c>
      <c r="C16" s="12">
        <v>43</v>
      </c>
      <c r="D16" s="12">
        <v>9</v>
      </c>
      <c r="E16" s="29">
        <f t="shared" si="0"/>
        <v>100</v>
      </c>
      <c r="F16" s="29">
        <f t="shared" si="1"/>
        <v>82.692307692307693</v>
      </c>
      <c r="G16" s="29">
        <f t="shared" si="3"/>
        <v>17.307692307692307</v>
      </c>
    </row>
    <row r="17" spans="1:7" ht="19.5">
      <c r="A17" s="13" t="s">
        <v>27</v>
      </c>
      <c r="B17" s="12">
        <f t="shared" si="2"/>
        <v>342</v>
      </c>
      <c r="C17" s="12">
        <v>271</v>
      </c>
      <c r="D17" s="12">
        <v>71</v>
      </c>
      <c r="E17" s="29">
        <f t="shared" si="0"/>
        <v>100</v>
      </c>
      <c r="F17" s="29">
        <f t="shared" si="1"/>
        <v>79.239766081871338</v>
      </c>
      <c r="G17" s="29">
        <f t="shared" si="3"/>
        <v>20.760233918128655</v>
      </c>
    </row>
    <row r="18" spans="1:7" ht="19.5">
      <c r="A18" s="13" t="s">
        <v>26</v>
      </c>
      <c r="B18" s="12">
        <f t="shared" si="2"/>
        <v>153</v>
      </c>
      <c r="C18" s="12">
        <v>129</v>
      </c>
      <c r="D18" s="12">
        <v>24</v>
      </c>
      <c r="E18" s="29">
        <f t="shared" si="0"/>
        <v>100</v>
      </c>
      <c r="F18" s="29">
        <f t="shared" si="1"/>
        <v>84.313725490196077</v>
      </c>
      <c r="G18" s="29">
        <f t="shared" si="3"/>
        <v>15.686274509803921</v>
      </c>
    </row>
    <row r="19" spans="1:7" ht="19.5">
      <c r="A19" s="13" t="s">
        <v>35</v>
      </c>
      <c r="B19" s="12">
        <f t="shared" si="2"/>
        <v>3</v>
      </c>
      <c r="C19" s="12">
        <v>3</v>
      </c>
      <c r="D19" s="12">
        <v>0</v>
      </c>
      <c r="E19" s="29">
        <f t="shared" si="0"/>
        <v>100</v>
      </c>
      <c r="F19" s="29">
        <f t="shared" si="1"/>
        <v>100</v>
      </c>
      <c r="G19" s="40">
        <v>0</v>
      </c>
    </row>
    <row r="20" spans="1:7" ht="19.5">
      <c r="A20" s="13" t="s">
        <v>28</v>
      </c>
      <c r="B20" s="12">
        <f t="shared" si="2"/>
        <v>224</v>
      </c>
      <c r="C20" s="12">
        <v>194</v>
      </c>
      <c r="D20" s="12">
        <v>30</v>
      </c>
      <c r="E20" s="29">
        <f t="shared" si="0"/>
        <v>100</v>
      </c>
      <c r="F20" s="29">
        <f t="shared" si="1"/>
        <v>86.607142857142861</v>
      </c>
      <c r="G20" s="29">
        <f t="shared" si="3"/>
        <v>13.392857142857142</v>
      </c>
    </row>
    <row r="21" spans="1:7" ht="19.5">
      <c r="A21" s="13" t="s">
        <v>29</v>
      </c>
      <c r="B21" s="12">
        <f t="shared" si="2"/>
        <v>163</v>
      </c>
      <c r="C21" s="12">
        <v>138</v>
      </c>
      <c r="D21" s="12">
        <v>25</v>
      </c>
      <c r="E21" s="29">
        <f t="shared" si="0"/>
        <v>100</v>
      </c>
      <c r="F21" s="29">
        <f t="shared" si="1"/>
        <v>84.662576687116569</v>
      </c>
      <c r="G21" s="29">
        <f t="shared" si="3"/>
        <v>15.337423312883436</v>
      </c>
    </row>
    <row r="22" spans="1:7" ht="19.5">
      <c r="A22" s="13" t="s">
        <v>30</v>
      </c>
      <c r="B22" s="12">
        <f t="shared" si="2"/>
        <v>123</v>
      </c>
      <c r="C22" s="12">
        <v>107</v>
      </c>
      <c r="D22" s="12">
        <v>16</v>
      </c>
      <c r="E22" s="29">
        <f t="shared" si="0"/>
        <v>100</v>
      </c>
      <c r="F22" s="29">
        <f t="shared" si="1"/>
        <v>86.99186991869918</v>
      </c>
      <c r="G22" s="29">
        <f t="shared" si="3"/>
        <v>13.008130081300814</v>
      </c>
    </row>
    <row r="23" spans="1:7" ht="19.5">
      <c r="A23" s="13" t="s">
        <v>32</v>
      </c>
      <c r="B23" s="12">
        <f t="shared" si="2"/>
        <v>66</v>
      </c>
      <c r="C23" s="12">
        <v>57</v>
      </c>
      <c r="D23" s="12">
        <v>9</v>
      </c>
      <c r="E23" s="29">
        <f t="shared" si="0"/>
        <v>100</v>
      </c>
      <c r="F23" s="29">
        <f t="shared" si="1"/>
        <v>86.36363636363636</v>
      </c>
      <c r="G23" s="29">
        <f t="shared" si="3"/>
        <v>13.636363636363635</v>
      </c>
    </row>
    <row r="24" spans="1:7" ht="19.5">
      <c r="A24" s="13" t="s">
        <v>31</v>
      </c>
      <c r="B24" s="12">
        <f t="shared" si="2"/>
        <v>71</v>
      </c>
      <c r="C24" s="12">
        <v>63</v>
      </c>
      <c r="D24" s="12">
        <v>8</v>
      </c>
      <c r="E24" s="29">
        <f t="shared" si="0"/>
        <v>100</v>
      </c>
      <c r="F24" s="29">
        <f t="shared" si="1"/>
        <v>88.732394366197184</v>
      </c>
      <c r="G24" s="29">
        <f t="shared" si="3"/>
        <v>11.267605633802818</v>
      </c>
    </row>
    <row r="25" spans="1:7" ht="19.5">
      <c r="A25" s="13" t="s">
        <v>39</v>
      </c>
      <c r="B25" s="28" t="s">
        <v>42</v>
      </c>
      <c r="C25" s="28" t="s">
        <v>43</v>
      </c>
      <c r="D25" s="28" t="s">
        <v>43</v>
      </c>
      <c r="E25" s="31" t="s">
        <v>7</v>
      </c>
      <c r="F25" s="31" t="s">
        <v>7</v>
      </c>
      <c r="G25" s="31" t="s">
        <v>7</v>
      </c>
    </row>
    <row r="26" spans="1:7" ht="19.5">
      <c r="A26" s="13" t="s">
        <v>33</v>
      </c>
      <c r="B26" s="28" t="s">
        <v>43</v>
      </c>
      <c r="C26" s="28" t="s">
        <v>41</v>
      </c>
      <c r="D26" s="28" t="s">
        <v>41</v>
      </c>
      <c r="E26" s="31" t="s">
        <v>7</v>
      </c>
      <c r="F26" s="31" t="s">
        <v>7</v>
      </c>
      <c r="G26" s="31" t="s">
        <v>7</v>
      </c>
    </row>
    <row r="27" spans="1:7" ht="20" thickBot="1">
      <c r="A27" s="14" t="s">
        <v>40</v>
      </c>
      <c r="B27" s="25">
        <f t="shared" si="2"/>
        <v>0</v>
      </c>
      <c r="C27" s="26">
        <v>0</v>
      </c>
      <c r="D27" s="26">
        <v>0</v>
      </c>
      <c r="E27" s="32" t="s">
        <v>7</v>
      </c>
      <c r="F27" s="32" t="s">
        <v>7</v>
      </c>
      <c r="G27" s="32" t="s">
        <v>7</v>
      </c>
    </row>
    <row r="28" spans="1:7">
      <c r="B28" s="27"/>
      <c r="C28" s="27"/>
      <c r="D28" s="27"/>
    </row>
  </sheetData>
  <mergeCells count="5">
    <mergeCell ref="A1:G1"/>
    <mergeCell ref="A3:A4"/>
    <mergeCell ref="B3:D3"/>
    <mergeCell ref="E3:G3"/>
    <mergeCell ref="C2:D2"/>
  </mergeCells>
  <phoneticPr fontId="17" type="noConversion"/>
  <pageMargins left="0.7" right="0.7" top="0.75" bottom="0.75" header="0.3" footer="0.3"/>
  <pageSetup paperSize="9" orientation="portrait" r:id="rId1"/>
  <ignoredErrors>
    <ignoredError sqref="E11: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1</vt:i4>
      </vt:variant>
    </vt:vector>
  </HeadingPairs>
  <TitlesOfParts>
    <vt:vector size="6" baseType="lpstr">
      <vt:lpstr>歷年</vt:lpstr>
      <vt:lpstr>111年</vt:lpstr>
      <vt:lpstr>110年</vt:lpstr>
      <vt:lpstr>109年</vt:lpstr>
      <vt:lpstr>108年</vt:lpstr>
      <vt:lpstr>歷年!Print_Area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調查統計科杜佩芬</dc:creator>
  <cp:lastModifiedBy>調查統計科杜佩芬</cp:lastModifiedBy>
  <cp:revision>3</cp:revision>
  <cp:lastPrinted>2023-02-13T09:14:38Z</cp:lastPrinted>
  <dcterms:created xsi:type="dcterms:W3CDTF">2012-10-25T05:46:47Z</dcterms:created>
  <dcterms:modified xsi:type="dcterms:W3CDTF">2023-03-03T02:34:21Z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